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rihodi 2014" sheetId="1" r:id="rId1"/>
    <sheet name="FP prihodi 2015 i 2016" sheetId="2" r:id="rId2"/>
    <sheet name="RASHODI 2014" sheetId="3" r:id="rId3"/>
  </sheets>
  <definedNames>
    <definedName name="_xlnm.Print_Titles" localSheetId="2">'RASHODI 2014'!$6:$7</definedName>
  </definedNames>
  <calcPr fullCalcOnLoad="1"/>
</workbook>
</file>

<file path=xl/sharedStrings.xml><?xml version="1.0" encoding="utf-8"?>
<sst xmlns="http://schemas.openxmlformats.org/spreadsheetml/2006/main" count="138" uniqueCount="101">
  <si>
    <t xml:space="preserve">Donacije </t>
  </si>
  <si>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</si>
  <si>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</si>
  <si>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</si>
  <si>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</si>
  <si>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</si>
  <si>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</si>
  <si>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</si>
  <si>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</si>
  <si>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</si>
  <si>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</si>
  <si>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Prihodi i primici</t>
  </si>
  <si>
    <t>Vlastiti prihodi - Prihodi ostvareni obavljanjem   osnovnih i ostalih poslova vlastite djelatnosti</t>
  </si>
  <si>
    <t>Donacije</t>
  </si>
  <si>
    <t>Prihodi od nefinancijjske imovine i nadoknade šteta s osnova osiguranja</t>
  </si>
  <si>
    <t>Ukupno</t>
  </si>
  <si>
    <t>Račun rashoda/izdatka</t>
  </si>
  <si>
    <t xml:space="preserve"> Procjena 2005.</t>
  </si>
  <si>
    <t xml:space="preserve"> Procjena 2006.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</si>
  <si>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</si>
  <si>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</si>
  <si>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</si>
  <si>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</si>
  <si>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</si>
  <si>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</si>
  <si>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</si>
  <si>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</si>
  <si>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</si>
  <si>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t>Financijski plan - Plan rashoda i izdataka</t>
  </si>
  <si>
    <t>Opći prihodi i primici -državni proračun</t>
  </si>
  <si>
    <t>Opći prihodi i primici -državni             proračun</t>
  </si>
  <si>
    <t>Opći prihodi i primici - lokalni proračun</t>
  </si>
  <si>
    <t>III. OSNOVNA ŠKOLA ČAKOVEC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</si>
  <si>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</si>
  <si>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</si>
  <si>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</si>
  <si>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</si>
  <si>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</si>
  <si>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</si>
  <si>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</si>
  <si>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</si>
  <si>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nespom. rashodi poslov.</t>
  </si>
  <si>
    <t>Financijski rashodi</t>
  </si>
  <si>
    <t>Ostali financijski rashodi</t>
  </si>
  <si>
    <t>Ostali rashodi</t>
  </si>
  <si>
    <t>Tekuće donacije</t>
  </si>
  <si>
    <t>Ras. za nab. proiz.dug. Imov.</t>
  </si>
  <si>
    <t>Postrojenje i oprema</t>
  </si>
  <si>
    <t>Knjige, umjetnička djela i ostalo</t>
  </si>
  <si>
    <t>Opći prihodi i primici - lokalni  proračun</t>
  </si>
  <si>
    <t>Opći prihodi i primici - boravak</t>
  </si>
  <si>
    <t>641 -  prihodi od financijske imovine</t>
  </si>
  <si>
    <t>652- učenička plaćanja</t>
  </si>
  <si>
    <t>652- Ostali nespomenuti prihodi</t>
  </si>
  <si>
    <t>663 - Donacije</t>
  </si>
  <si>
    <t>721- stambeni objekti</t>
  </si>
  <si>
    <t>Ivana pl. Zajca 24</t>
  </si>
  <si>
    <t>40000 ČAKOVEC</t>
  </si>
  <si>
    <t>Ravnateljica škole:</t>
  </si>
  <si>
    <t>Mirjana Friganović, prof.</t>
  </si>
  <si>
    <t>Predsjednica Školskog odbora:</t>
  </si>
  <si>
    <t>Naknada troškova nezaposlenima</t>
  </si>
  <si>
    <t>633 - pomoći iz proračuna</t>
  </si>
  <si>
    <t>641 - prihodi od kamata na dep.</t>
  </si>
  <si>
    <t>642- priodi od zakupa  i iznajmlj-</t>
  </si>
  <si>
    <t>671 - državni proračun</t>
  </si>
  <si>
    <t>671 - lokalni proračun- red. djelat,</t>
  </si>
  <si>
    <t>671- lok. Proračun - boravak</t>
  </si>
  <si>
    <t>Kamate</t>
  </si>
  <si>
    <t>NAZIV RAČUNA</t>
  </si>
  <si>
    <t>40000 Čakovec</t>
  </si>
  <si>
    <t>III. OSNOCNA ŠKOLA ČAKOVEC</t>
  </si>
  <si>
    <t>Ukupno prihodi i primici za 2014. i 2015.</t>
  </si>
  <si>
    <t>Opći prihodi i primici -financira. iznad minimalnog standarda</t>
  </si>
  <si>
    <t>671- lok. Proračun - financiranje iznad minim. stan.</t>
  </si>
  <si>
    <t xml:space="preserve">Na temelju članka 37. Statuta  III. Osnovne škole Čakovec školski odbor je na sjednici održanoj __________ godine </t>
  </si>
  <si>
    <t>Klasa: 400-02/12-01/01</t>
  </si>
  <si>
    <t xml:space="preserve">Vlastiti prihodi </t>
  </si>
  <si>
    <t>AKTIVNOST</t>
  </si>
  <si>
    <t>FUNKCIJSKA KLASIFIKACIJA: 0912</t>
  </si>
  <si>
    <t>PROGRAM</t>
  </si>
  <si>
    <t>652- školska kuhinja i produženi boravak</t>
  </si>
  <si>
    <t>652- školska kuhinja i boravak</t>
  </si>
  <si>
    <t>Plan 2014.</t>
  </si>
  <si>
    <t>FINANCIJSKI PLAN - Procjena prihoda i primitaka za 2015. i  2016.</t>
  </si>
  <si>
    <t xml:space="preserve">FINANCIJSKI PLAN - Procjena prihoda i primitaka za 2014. </t>
  </si>
  <si>
    <t>2014.</t>
  </si>
  <si>
    <t>Urbroj:2109-23-01/13-04</t>
  </si>
  <si>
    <t>Ukupno prihodi i primici za 2014.</t>
  </si>
  <si>
    <t>URBROJ: 2109-23-01-13-04</t>
  </si>
  <si>
    <t>KLASA:400-02/13-01</t>
  </si>
  <si>
    <t>Klasa: 400-01/13-01</t>
  </si>
  <si>
    <t>661- Prihodi od prodaje</t>
  </si>
  <si>
    <t>661 - Prihodi od prodaje proiz. I us.</t>
  </si>
  <si>
    <t>Urbroj: 2109-23-01/13-03</t>
  </si>
  <si>
    <t>Ana Jeđud</t>
  </si>
  <si>
    <t>Rebalans 2014</t>
  </si>
  <si>
    <t>Višak prihoda protekla godine</t>
  </si>
  <si>
    <t>Rebalans 2014.</t>
  </si>
  <si>
    <r>
      <t>d</t>
    </r>
    <r>
      <rPr>
        <b/>
        <sz val="12"/>
        <rFont val="Times New Roman"/>
        <family val="1"/>
      </rPr>
      <t>onio Izmjene i dopune finacijskog plana za 2014. godinu.</t>
    </r>
  </si>
  <si>
    <t>Prhihodi ostvarne u 2014.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</si>
</sst>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.000"/>
    <numFmt numFmtId="186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right" vertical="center" wrapText="1"/>
    </xf>
    <xf numFmtId="0" fontId="5" fillId="1" borderId="13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right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right" vertical="center" wrapText="1"/>
    </xf>
    <xf numFmtId="0" fontId="3" fillId="1" borderId="13" xfId="0" applyFont="1" applyFill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179" fontId="7" fillId="0" borderId="0" xfId="59" applyFont="1" applyBorder="1" applyAlignment="1">
      <alignment/>
    </xf>
    <xf numFmtId="3" fontId="8" fillId="0" borderId="0" xfId="0" applyNumberFormat="1" applyFont="1" applyAlignment="1">
      <alignment/>
    </xf>
    <xf numFmtId="179" fontId="8" fillId="0" borderId="0" xfId="59" applyFont="1" applyBorder="1" applyAlignment="1">
      <alignment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 quotePrefix="1">
      <alignment horizontal="center" wrapText="1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" fontId="7" fillId="0" borderId="22" xfId="0" applyNumberFormat="1" applyFont="1" applyBorder="1" applyAlignment="1">
      <alignment/>
    </xf>
    <xf numFmtId="3" fontId="7" fillId="0" borderId="22" xfId="0" applyNumberFormat="1" applyFont="1" applyBorder="1" applyAlignment="1">
      <alignment wrapText="1"/>
    </xf>
    <xf numFmtId="0" fontId="1" fillId="0" borderId="0" xfId="0" applyFont="1" applyAlignment="1">
      <alignment/>
    </xf>
    <xf numFmtId="186" fontId="7" fillId="0" borderId="0" xfId="0" applyNumberFormat="1" applyFont="1" applyAlignment="1">
      <alignment wrapText="1"/>
    </xf>
    <xf numFmtId="185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8" fillId="0" borderId="27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11" fillId="0" borderId="27" xfId="0" applyNumberFormat="1" applyFont="1" applyBorder="1" applyAlignment="1" quotePrefix="1">
      <alignment horizontal="center" vertical="center" wrapText="1"/>
    </xf>
    <xf numFmtId="3" fontId="8" fillId="0" borderId="27" xfId="0" applyNumberFormat="1" applyFont="1" applyBorder="1" applyAlignment="1">
      <alignment horizontal="center" wrapText="1"/>
    </xf>
    <xf numFmtId="3" fontId="8" fillId="0" borderId="27" xfId="0" applyNumberFormat="1" applyFont="1" applyBorder="1" applyAlignment="1">
      <alignment horizontal="center" vertical="center" textRotation="180" wrapText="1"/>
    </xf>
    <xf numFmtId="3" fontId="8" fillId="0" borderId="27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7" fillId="0" borderId="27" xfId="0" applyNumberFormat="1" applyFont="1" applyBorder="1" applyAlignment="1">
      <alignment horizontal="left"/>
    </xf>
    <xf numFmtId="0" fontId="7" fillId="0" borderId="27" xfId="0" applyNumberFormat="1" applyFont="1" applyBorder="1" applyAlignment="1" quotePrefix="1">
      <alignment horizontal="left"/>
    </xf>
    <xf numFmtId="0" fontId="8" fillId="0" borderId="27" xfId="0" applyNumberFormat="1" applyFont="1" applyBorder="1" applyAlignment="1">
      <alignment horizontal="left"/>
    </xf>
    <xf numFmtId="0" fontId="8" fillId="0" borderId="27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40" xfId="0" applyNumberFormat="1" applyBorder="1" applyAlignment="1">
      <alignment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3" fontId="8" fillId="0" borderId="22" xfId="0" applyNumberFormat="1" applyFont="1" applyBorder="1" applyAlignment="1">
      <alignment/>
    </xf>
    <xf numFmtId="3" fontId="8" fillId="0" borderId="0" xfId="0" applyNumberFormat="1" applyFont="1" applyAlignment="1">
      <alignment horizontal="left"/>
    </xf>
    <xf numFmtId="185" fontId="8" fillId="0" borderId="0" xfId="0" applyNumberFormat="1" applyFont="1" applyAlignment="1">
      <alignment/>
    </xf>
    <xf numFmtId="0" fontId="7" fillId="0" borderId="27" xfId="0" applyNumberFormat="1" applyFont="1" applyBorder="1" applyAlignment="1">
      <alignment wrapText="1"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8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vertical="center" wrapText="1"/>
    </xf>
    <xf numFmtId="3" fontId="7" fillId="0" borderId="0" xfId="59" applyNumberFormat="1" applyFont="1" applyBorder="1" applyAlignment="1">
      <alignment/>
    </xf>
    <xf numFmtId="1" fontId="7" fillId="0" borderId="0" xfId="59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85" fontId="7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3" fontId="8" fillId="0" borderId="37" xfId="0" applyNumberFormat="1" applyFont="1" applyBorder="1" applyAlignment="1">
      <alignment/>
    </xf>
    <xf numFmtId="3" fontId="8" fillId="0" borderId="0" xfId="0" applyNumberFormat="1" applyFont="1" applyBorder="1" applyAlignment="1" quotePrefix="1">
      <alignment horizontal="center" wrapText="1"/>
    </xf>
    <xf numFmtId="0" fontId="0" fillId="0" borderId="18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 quotePrefix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0" fontId="10" fillId="0" borderId="37" xfId="0" applyNumberFormat="1" applyFont="1" applyBorder="1" applyAlignment="1" quotePrefix="1">
      <alignment horizontal="left" vertical="justify"/>
    </xf>
    <xf numFmtId="0" fontId="7" fillId="0" borderId="37" xfId="0" applyNumberFormat="1" applyFont="1" applyBorder="1" applyAlignment="1">
      <alignment/>
    </xf>
    <xf numFmtId="3" fontId="8" fillId="0" borderId="41" xfId="0" applyNumberFormat="1" applyFont="1" applyBorder="1" applyAlignment="1" quotePrefix="1">
      <alignment horizontal="center"/>
    </xf>
    <xf numFmtId="0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0" fontId="8" fillId="0" borderId="43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 textRotation="180" wrapText="1"/>
    </xf>
    <xf numFmtId="3" fontId="8" fillId="0" borderId="0" xfId="0" applyNumberFormat="1" applyFont="1" applyFill="1" applyBorder="1" applyAlignment="1" quotePrefix="1">
      <alignment horizontal="center" wrapText="1"/>
    </xf>
    <xf numFmtId="3" fontId="8" fillId="0" borderId="0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3" fontId="8" fillId="0" borderId="44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8" fillId="0" borderId="45" xfId="0" applyNumberFormat="1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3" fontId="10" fillId="0" borderId="46" xfId="0" applyNumberFormat="1" applyFont="1" applyBorder="1" applyAlignment="1" quotePrefix="1">
      <alignment vertical="center" wrapText="1"/>
    </xf>
    <xf numFmtId="1" fontId="8" fillId="0" borderId="47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9" fillId="0" borderId="28" xfId="0" applyNumberFormat="1" applyFont="1" applyBorder="1" applyAlignment="1">
      <alignment horizontal="left"/>
    </xf>
    <xf numFmtId="3" fontId="9" fillId="0" borderId="28" xfId="0" applyNumberFormat="1" applyFont="1" applyBorder="1" applyAlignment="1">
      <alignment horizontal="left" wrapText="1"/>
    </xf>
    <xf numFmtId="3" fontId="8" fillId="0" borderId="28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 vertical="justify" wrapText="1"/>
    </xf>
    <xf numFmtId="0" fontId="8" fillId="0" borderId="28" xfId="0" applyNumberFormat="1" applyFont="1" applyBorder="1" applyAlignment="1">
      <alignment horizontal="left" vertical="justify" wrapText="1"/>
    </xf>
    <xf numFmtId="3" fontId="8" fillId="0" borderId="28" xfId="0" applyNumberFormat="1" applyFont="1" applyBorder="1" applyAlignment="1">
      <alignment/>
    </xf>
    <xf numFmtId="3" fontId="8" fillId="0" borderId="28" xfId="0" applyNumberFormat="1" applyFont="1" applyBorder="1" applyAlignment="1">
      <alignment horizontal="left"/>
    </xf>
    <xf numFmtId="179" fontId="8" fillId="0" borderId="28" xfId="59" applyFont="1" applyBorder="1" applyAlignment="1">
      <alignment wrapText="1"/>
    </xf>
    <xf numFmtId="179" fontId="8" fillId="0" borderId="38" xfId="59" applyFont="1" applyBorder="1" applyAlignment="1">
      <alignment wrapText="1"/>
    </xf>
    <xf numFmtId="179" fontId="8" fillId="0" borderId="0" xfId="59" applyFont="1" applyBorder="1" applyAlignment="1">
      <alignment wrapText="1"/>
    </xf>
    <xf numFmtId="3" fontId="8" fillId="0" borderId="35" xfId="0" applyNumberFormat="1" applyFont="1" applyBorder="1" applyAlignment="1">
      <alignment horizontal="left"/>
    </xf>
    <xf numFmtId="3" fontId="8" fillId="0" borderId="4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1" fontId="8" fillId="0" borderId="48" xfId="0" applyNumberFormat="1" applyFont="1" applyBorder="1" applyAlignment="1">
      <alignment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13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3" fontId="8" fillId="0" borderId="27" xfId="0" applyNumberFormat="1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33475"/>
          <a:ext cx="24098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113347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0</xdr:col>
      <xdr:colOff>2409825</xdr:colOff>
      <xdr:row>10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23812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0">
      <selection activeCell="B8" sqref="B8:B9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0.28125" style="0" customWidth="1"/>
    <col min="8" max="8" width="24.421875" style="0" customWidth="1"/>
    <col min="9" max="9" width="8.140625" style="0" customWidth="1"/>
  </cols>
  <sheetData>
    <row r="1" spans="1:8" ht="19.5" customHeight="1">
      <c r="A1" t="s">
        <v>32</v>
      </c>
      <c r="H1" s="43" t="s">
        <v>26</v>
      </c>
    </row>
    <row r="2" ht="15.75" customHeight="1">
      <c r="A2" t="s">
        <v>56</v>
      </c>
    </row>
    <row r="3" spans="1:8" s="3" customFormat="1" ht="21">
      <c r="A3" s="3" t="s">
        <v>70</v>
      </c>
      <c r="B3" s="113"/>
      <c r="C3" s="113" t="s">
        <v>85</v>
      </c>
      <c r="D3" s="111"/>
      <c r="E3" s="111"/>
      <c r="F3" s="111"/>
      <c r="G3" s="113"/>
      <c r="H3" s="113"/>
    </row>
    <row r="4" spans="1:9" s="3" customFormat="1" ht="15.75" customHeight="1">
      <c r="A4" s="112" t="s">
        <v>91</v>
      </c>
      <c r="B4" s="112"/>
      <c r="C4" s="112"/>
      <c r="D4" s="112"/>
      <c r="E4" s="112"/>
      <c r="F4" s="112"/>
      <c r="G4" s="112"/>
      <c r="H4" s="112"/>
      <c r="I4" s="4"/>
    </row>
    <row r="5" s="3" customFormat="1" ht="15" hidden="1"/>
    <row r="6" spans="1:8" s="3" customFormat="1" ht="15.75" thickBot="1">
      <c r="A6" s="114" t="s">
        <v>87</v>
      </c>
      <c r="H6" s="12" t="s">
        <v>2</v>
      </c>
    </row>
    <row r="7" spans="1:8" s="3" customFormat="1" ht="15.75" thickBot="1">
      <c r="A7" s="13" t="s">
        <v>4</v>
      </c>
      <c r="B7" s="170" t="s">
        <v>86</v>
      </c>
      <c r="C7" s="171"/>
      <c r="D7" s="171"/>
      <c r="E7" s="171"/>
      <c r="F7" s="171"/>
      <c r="G7" s="171"/>
      <c r="H7" s="172"/>
    </row>
    <row r="8" spans="1:8" s="3" customFormat="1" ht="15.75" customHeight="1">
      <c r="A8" s="14" t="s">
        <v>24</v>
      </c>
      <c r="B8" s="175" t="s">
        <v>5</v>
      </c>
      <c r="C8" s="177" t="s">
        <v>6</v>
      </c>
      <c r="D8" s="177" t="s">
        <v>7</v>
      </c>
      <c r="E8" s="173" t="s">
        <v>25</v>
      </c>
      <c r="F8" s="173" t="s">
        <v>0</v>
      </c>
      <c r="G8" s="173" t="s">
        <v>10</v>
      </c>
      <c r="H8" s="165" t="s">
        <v>9</v>
      </c>
    </row>
    <row r="9" spans="1:8" s="3" customFormat="1" ht="60.75" customHeight="1" thickBot="1">
      <c r="A9" s="15" t="s">
        <v>21</v>
      </c>
      <c r="B9" s="176"/>
      <c r="C9" s="178"/>
      <c r="D9" s="178"/>
      <c r="E9" s="174"/>
      <c r="F9" s="174"/>
      <c r="G9" s="174"/>
      <c r="H9" s="166"/>
    </row>
    <row r="10" spans="1:8" s="3" customFormat="1" ht="30" customHeight="1">
      <c r="A10" s="16" t="s">
        <v>51</v>
      </c>
      <c r="B10" s="78"/>
      <c r="C10" s="79"/>
      <c r="D10" s="79"/>
      <c r="E10" s="78"/>
      <c r="F10" s="78"/>
      <c r="G10" s="80"/>
      <c r="H10" s="81"/>
    </row>
    <row r="11" spans="1:8" s="3" customFormat="1" ht="30" customHeight="1">
      <c r="A11" s="104" t="s">
        <v>62</v>
      </c>
      <c r="B11" s="104"/>
      <c r="C11" s="104"/>
      <c r="D11" s="104"/>
      <c r="E11" s="104"/>
      <c r="F11" s="104"/>
      <c r="G11" s="104"/>
      <c r="H11" s="84"/>
    </row>
    <row r="12" spans="1:8" s="3" customFormat="1" ht="30" customHeight="1">
      <c r="A12" s="104" t="s">
        <v>63</v>
      </c>
      <c r="B12" s="104"/>
      <c r="C12" s="104">
        <v>200</v>
      </c>
      <c r="D12" s="104"/>
      <c r="E12" s="104"/>
      <c r="F12" s="104"/>
      <c r="G12" s="104"/>
      <c r="H12" s="84"/>
    </row>
    <row r="13" spans="1:8" s="3" customFormat="1" ht="30" customHeight="1">
      <c r="A13" s="104" t="s">
        <v>64</v>
      </c>
      <c r="B13" s="104"/>
      <c r="C13" s="104"/>
      <c r="D13" s="104"/>
      <c r="E13" s="104"/>
      <c r="F13" s="104"/>
      <c r="G13" s="104"/>
      <c r="H13" s="84"/>
    </row>
    <row r="14" spans="1:8" s="3" customFormat="1" ht="30" customHeight="1">
      <c r="A14" s="17" t="s">
        <v>65</v>
      </c>
      <c r="B14" s="82">
        <v>4878765</v>
      </c>
      <c r="C14" s="82"/>
      <c r="D14" s="82"/>
      <c r="E14" s="82"/>
      <c r="F14" s="82"/>
      <c r="G14" s="83"/>
      <c r="H14" s="84"/>
    </row>
    <row r="15" spans="1:8" s="3" customFormat="1" ht="30" customHeight="1">
      <c r="A15" s="17" t="s">
        <v>66</v>
      </c>
      <c r="B15" s="82">
        <v>493000</v>
      </c>
      <c r="C15" s="82"/>
      <c r="D15" s="82"/>
      <c r="E15" s="82"/>
      <c r="F15" s="82"/>
      <c r="G15" s="83"/>
      <c r="H15" s="84"/>
    </row>
    <row r="16" spans="1:8" s="3" customFormat="1" ht="30" customHeight="1">
      <c r="A16" s="17" t="s">
        <v>67</v>
      </c>
      <c r="B16" s="82">
        <v>278486</v>
      </c>
      <c r="C16" s="82"/>
      <c r="D16" s="82"/>
      <c r="E16" s="82"/>
      <c r="F16" s="82"/>
      <c r="G16" s="83"/>
      <c r="H16" s="84"/>
    </row>
    <row r="17" spans="1:8" s="3" customFormat="1" ht="30" customHeight="1">
      <c r="A17" s="119" t="s">
        <v>74</v>
      </c>
      <c r="B17" s="82">
        <v>10584</v>
      </c>
      <c r="C17" s="82"/>
      <c r="D17" s="82"/>
      <c r="E17" s="82"/>
      <c r="F17" s="82"/>
      <c r="G17" s="83"/>
      <c r="H17" s="84"/>
    </row>
    <row r="18" spans="1:8" s="3" customFormat="1" ht="30" customHeight="1">
      <c r="A18" s="17" t="s">
        <v>82</v>
      </c>
      <c r="B18" s="82"/>
      <c r="C18" s="82"/>
      <c r="D18" s="82">
        <v>484000</v>
      </c>
      <c r="E18" s="82"/>
      <c r="F18" s="82"/>
      <c r="G18" s="83"/>
      <c r="H18" s="84"/>
    </row>
    <row r="19" spans="1:8" s="3" customFormat="1" ht="30" customHeight="1">
      <c r="A19" s="17" t="s">
        <v>52</v>
      </c>
      <c r="B19" s="82"/>
      <c r="C19" s="82"/>
      <c r="D19" s="82">
        <v>33000</v>
      </c>
      <c r="E19" s="82"/>
      <c r="F19" s="82"/>
      <c r="G19" s="83"/>
      <c r="H19" s="84"/>
    </row>
    <row r="20" spans="1:8" s="3" customFormat="1" ht="30" customHeight="1">
      <c r="A20" s="17" t="s">
        <v>53</v>
      </c>
      <c r="B20" s="82"/>
      <c r="C20" s="82"/>
      <c r="D20" s="82">
        <v>78187</v>
      </c>
      <c r="E20" s="82"/>
      <c r="F20" s="82"/>
      <c r="G20" s="83">
        <v>4000</v>
      </c>
      <c r="H20" s="84"/>
    </row>
    <row r="21" spans="1:8" s="3" customFormat="1" ht="30" customHeight="1">
      <c r="A21" s="17" t="s">
        <v>93</v>
      </c>
      <c r="B21" s="82"/>
      <c r="C21" s="82">
        <v>3500</v>
      </c>
      <c r="D21" s="82"/>
      <c r="E21" s="82"/>
      <c r="F21" s="82"/>
      <c r="G21" s="83"/>
      <c r="H21" s="84"/>
    </row>
    <row r="22" spans="1:8" s="3" customFormat="1" ht="30" customHeight="1">
      <c r="A22" s="17" t="s">
        <v>54</v>
      </c>
      <c r="B22" s="82"/>
      <c r="C22" s="82"/>
      <c r="D22" s="82"/>
      <c r="E22" s="82"/>
      <c r="F22" s="82"/>
      <c r="G22" s="83">
        <v>2500</v>
      </c>
      <c r="H22" s="84"/>
    </row>
    <row r="23" spans="1:8" s="3" customFormat="1" ht="30" customHeight="1">
      <c r="A23" s="17" t="s">
        <v>55</v>
      </c>
      <c r="B23" s="82"/>
      <c r="C23" s="82"/>
      <c r="D23" s="82"/>
      <c r="E23" s="82"/>
      <c r="F23" s="82"/>
      <c r="G23" s="83"/>
      <c r="H23" s="84"/>
    </row>
    <row r="24" spans="1:8" s="3" customFormat="1" ht="30" customHeight="1" thickBot="1">
      <c r="A24" s="18"/>
      <c r="B24" s="85"/>
      <c r="C24" s="85"/>
      <c r="D24" s="85"/>
      <c r="E24" s="85"/>
      <c r="F24" s="85"/>
      <c r="G24" s="86"/>
      <c r="H24" s="87"/>
    </row>
    <row r="25" spans="1:8" s="3" customFormat="1" ht="30" customHeight="1" thickBot="1">
      <c r="A25" s="19" t="s">
        <v>3</v>
      </c>
      <c r="B25" s="88">
        <f aca="true" t="shared" si="0" ref="B25:G25">SUM(B10:B24)</f>
        <v>5660835</v>
      </c>
      <c r="C25" s="88">
        <f t="shared" si="0"/>
        <v>3700</v>
      </c>
      <c r="D25" s="88">
        <f t="shared" si="0"/>
        <v>595187</v>
      </c>
      <c r="E25" s="88">
        <f t="shared" si="0"/>
        <v>0</v>
      </c>
      <c r="F25" s="88">
        <f t="shared" si="0"/>
        <v>0</v>
      </c>
      <c r="G25" s="89">
        <f t="shared" si="0"/>
        <v>6500</v>
      </c>
      <c r="H25" s="89"/>
    </row>
    <row r="26" spans="1:8" s="3" customFormat="1" ht="30" customHeight="1" thickBot="1">
      <c r="A26" s="19" t="s">
        <v>88</v>
      </c>
      <c r="B26" s="167">
        <f>B25+C25+D25+E25+F25+G25</f>
        <v>6266222</v>
      </c>
      <c r="C26" s="168"/>
      <c r="D26" s="168"/>
      <c r="E26" s="168"/>
      <c r="F26" s="168"/>
      <c r="G26" s="168"/>
      <c r="H26" s="169"/>
    </row>
    <row r="27" s="3" customFormat="1" ht="15"/>
    <row r="28" s="3" customFormat="1" ht="15">
      <c r="A28" s="2"/>
    </row>
    <row r="29" s="3" customFormat="1" ht="15">
      <c r="A29" s="40"/>
    </row>
    <row r="30" spans="1:8" s="3" customFormat="1" ht="34.5" customHeight="1">
      <c r="A30" s="163"/>
      <c r="B30" s="164"/>
      <c r="C30" s="164"/>
      <c r="D30" s="164"/>
      <c r="E30" s="164"/>
      <c r="F30" s="164"/>
      <c r="G30" s="164"/>
      <c r="H30" s="164"/>
    </row>
    <row r="31" s="3" customFormat="1" ht="15">
      <c r="A31" s="40"/>
    </row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</sheetData>
  <sheetProtection/>
  <mergeCells count="10">
    <mergeCell ref="A30:H30"/>
    <mergeCell ref="H8:H9"/>
    <mergeCell ref="B26:H26"/>
    <mergeCell ref="B7:H7"/>
    <mergeCell ref="E8:E9"/>
    <mergeCell ref="F8:F9"/>
    <mergeCell ref="B8:B9"/>
    <mergeCell ref="C8:C9"/>
    <mergeCell ref="D8:D9"/>
    <mergeCell ref="G8:G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1">
      <selection activeCell="I18" sqref="I18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spans="3:4" ht="12.75">
      <c r="C1" s="115" t="s">
        <v>71</v>
      </c>
      <c r="D1" s="115"/>
    </row>
    <row r="2" spans="3:5" ht="12.75">
      <c r="C2" s="179" t="s">
        <v>56</v>
      </c>
      <c r="D2" s="179"/>
      <c r="E2" s="179"/>
    </row>
    <row r="3" spans="3:5" ht="12.75">
      <c r="C3" s="179" t="s">
        <v>57</v>
      </c>
      <c r="D3" s="179"/>
      <c r="E3" s="179"/>
    </row>
    <row r="4" spans="3:5" ht="17.25" customHeight="1">
      <c r="C4" s="179" t="s">
        <v>90</v>
      </c>
      <c r="D4" s="179"/>
      <c r="E4" s="179"/>
    </row>
    <row r="5" spans="3:14" ht="18" customHeight="1">
      <c r="C5" s="179" t="s">
        <v>89</v>
      </c>
      <c r="D5" s="179"/>
      <c r="E5" s="179"/>
      <c r="N5" s="43" t="s">
        <v>27</v>
      </c>
    </row>
    <row r="6" spans="1:15" ht="21">
      <c r="A6" s="183" t="s">
        <v>84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5" ht="15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ht="13.5" thickBot="1">
      <c r="O8" s="5" t="s">
        <v>2</v>
      </c>
    </row>
    <row r="9" spans="1:15" ht="14.25" thickBot="1">
      <c r="A9" s="6" t="s">
        <v>4</v>
      </c>
      <c r="B9" s="186">
        <v>2015</v>
      </c>
      <c r="C9" s="187"/>
      <c r="D9" s="187"/>
      <c r="E9" s="187"/>
      <c r="F9" s="187"/>
      <c r="G9" s="187"/>
      <c r="H9" s="188"/>
      <c r="I9" s="186">
        <v>2016</v>
      </c>
      <c r="J9" s="187"/>
      <c r="K9" s="187"/>
      <c r="L9" s="187"/>
      <c r="M9" s="187"/>
      <c r="N9" s="187"/>
      <c r="O9" s="188"/>
    </row>
    <row r="10" spans="1:15" ht="15.75" customHeight="1">
      <c r="A10" s="7" t="s">
        <v>22</v>
      </c>
      <c r="B10" s="175" t="s">
        <v>5</v>
      </c>
      <c r="C10" s="177" t="s">
        <v>6</v>
      </c>
      <c r="D10" s="177" t="s">
        <v>7</v>
      </c>
      <c r="E10" s="173" t="s">
        <v>25</v>
      </c>
      <c r="F10" s="173" t="s">
        <v>0</v>
      </c>
      <c r="G10" s="173" t="s">
        <v>10</v>
      </c>
      <c r="H10" s="165" t="s">
        <v>9</v>
      </c>
      <c r="I10" s="175" t="s">
        <v>5</v>
      </c>
      <c r="J10" s="189" t="s">
        <v>6</v>
      </c>
      <c r="K10" s="189" t="s">
        <v>7</v>
      </c>
      <c r="L10" s="173" t="s">
        <v>25</v>
      </c>
      <c r="M10" s="173" t="s">
        <v>0</v>
      </c>
      <c r="N10" s="173" t="s">
        <v>10</v>
      </c>
      <c r="O10" s="165" t="s">
        <v>9</v>
      </c>
    </row>
    <row r="11" spans="1:15" ht="63.75" customHeight="1" thickBot="1">
      <c r="A11" s="8" t="s">
        <v>23</v>
      </c>
      <c r="B11" s="176"/>
      <c r="C11" s="178"/>
      <c r="D11" s="178"/>
      <c r="E11" s="174"/>
      <c r="F11" s="174"/>
      <c r="G11" s="174"/>
      <c r="H11" s="166"/>
      <c r="I11" s="176"/>
      <c r="J11" s="190"/>
      <c r="K11" s="190"/>
      <c r="L11" s="174"/>
      <c r="M11" s="174"/>
      <c r="N11" s="174"/>
      <c r="O11" s="166"/>
    </row>
    <row r="12" spans="1:15" ht="33.75" customHeight="1">
      <c r="A12" s="104" t="s">
        <v>62</v>
      </c>
      <c r="B12" s="46"/>
      <c r="C12" s="47"/>
      <c r="D12" s="47"/>
      <c r="E12" s="47"/>
      <c r="F12" s="47"/>
      <c r="G12" s="48"/>
      <c r="H12" s="49"/>
      <c r="I12" s="50"/>
      <c r="J12" s="51"/>
      <c r="K12" s="51"/>
      <c r="L12" s="51"/>
      <c r="M12" s="51"/>
      <c r="N12" s="52"/>
      <c r="O12" s="53"/>
    </row>
    <row r="13" spans="1:15" ht="24.75" customHeight="1">
      <c r="A13" s="104" t="s">
        <v>63</v>
      </c>
      <c r="B13" s="54"/>
      <c r="C13" s="55"/>
      <c r="D13" s="55"/>
      <c r="E13" s="55"/>
      <c r="F13" s="55"/>
      <c r="G13" s="56"/>
      <c r="H13" s="57"/>
      <c r="I13" s="58"/>
      <c r="J13" s="59"/>
      <c r="K13" s="59"/>
      <c r="L13" s="59"/>
      <c r="M13" s="59"/>
      <c r="N13" s="60"/>
      <c r="O13" s="61"/>
    </row>
    <row r="14" spans="1:15" ht="24.75" customHeight="1">
      <c r="A14" s="104" t="s">
        <v>64</v>
      </c>
      <c r="B14" s="54"/>
      <c r="C14" s="55">
        <v>200</v>
      </c>
      <c r="D14" s="55"/>
      <c r="E14" s="55"/>
      <c r="F14" s="55"/>
      <c r="G14" s="56"/>
      <c r="H14" s="57"/>
      <c r="I14" s="58"/>
      <c r="J14" s="59">
        <v>200</v>
      </c>
      <c r="K14" s="59"/>
      <c r="L14" s="59"/>
      <c r="M14" s="59"/>
      <c r="N14" s="60"/>
      <c r="O14" s="61"/>
    </row>
    <row r="15" spans="1:15" ht="24.75" customHeight="1">
      <c r="A15" s="17" t="s">
        <v>65</v>
      </c>
      <c r="B15" s="54">
        <v>4882495</v>
      </c>
      <c r="C15" s="55"/>
      <c r="D15" s="55"/>
      <c r="E15" s="55"/>
      <c r="F15" s="55"/>
      <c r="G15" s="56"/>
      <c r="H15" s="57"/>
      <c r="I15" s="58">
        <v>4896669</v>
      </c>
      <c r="J15" s="59"/>
      <c r="K15" s="59"/>
      <c r="L15" s="59"/>
      <c r="M15" s="59"/>
      <c r="N15" s="60"/>
      <c r="O15" s="61"/>
    </row>
    <row r="16" spans="1:15" ht="24.75" customHeight="1">
      <c r="A16" s="17" t="s">
        <v>66</v>
      </c>
      <c r="B16" s="54">
        <v>493000</v>
      </c>
      <c r="C16" s="55"/>
      <c r="D16" s="55"/>
      <c r="E16" s="55"/>
      <c r="F16" s="55"/>
      <c r="G16" s="56"/>
      <c r="H16" s="57"/>
      <c r="I16" s="58">
        <v>493000</v>
      </c>
      <c r="J16" s="103"/>
      <c r="K16" s="59"/>
      <c r="L16" s="59"/>
      <c r="M16" s="59"/>
      <c r="N16" s="60"/>
      <c r="O16" s="61"/>
    </row>
    <row r="17" spans="1:15" ht="24.75" customHeight="1">
      <c r="A17" s="17" t="s">
        <v>67</v>
      </c>
      <c r="B17" s="54">
        <v>293070</v>
      </c>
      <c r="C17" s="55"/>
      <c r="D17" s="55"/>
      <c r="E17" s="55"/>
      <c r="F17" s="55"/>
      <c r="G17" s="56"/>
      <c r="H17" s="57"/>
      <c r="I17" s="58">
        <v>297584</v>
      </c>
      <c r="J17" s="103"/>
      <c r="K17" s="59"/>
      <c r="L17" s="59"/>
      <c r="M17" s="59"/>
      <c r="N17" s="60"/>
      <c r="O17" s="61"/>
    </row>
    <row r="18" spans="1:15" ht="24.75" customHeight="1">
      <c r="A18" s="122" t="s">
        <v>81</v>
      </c>
      <c r="B18" s="62"/>
      <c r="C18" s="59"/>
      <c r="D18" s="59">
        <v>484000</v>
      </c>
      <c r="E18" s="59"/>
      <c r="F18" s="59"/>
      <c r="G18" s="60"/>
      <c r="H18" s="61"/>
      <c r="I18" s="58"/>
      <c r="J18" s="103"/>
      <c r="K18" s="59">
        <v>485000</v>
      </c>
      <c r="L18" s="59"/>
      <c r="M18" s="59"/>
      <c r="N18" s="60"/>
      <c r="O18" s="61"/>
    </row>
    <row r="19" spans="1:15" ht="24.75" customHeight="1">
      <c r="A19" s="17" t="s">
        <v>52</v>
      </c>
      <c r="B19" s="62"/>
      <c r="C19" s="59"/>
      <c r="D19" s="59">
        <v>33000</v>
      </c>
      <c r="E19" s="59"/>
      <c r="F19" s="59"/>
      <c r="G19" s="60"/>
      <c r="H19" s="61"/>
      <c r="I19" s="58"/>
      <c r="J19" s="103"/>
      <c r="K19" s="59">
        <v>35000</v>
      </c>
      <c r="L19" s="59"/>
      <c r="M19" s="59"/>
      <c r="N19" s="60"/>
      <c r="O19" s="61"/>
    </row>
    <row r="20" spans="1:15" ht="24.75" customHeight="1">
      <c r="A20" s="17" t="s">
        <v>53</v>
      </c>
      <c r="B20" s="62"/>
      <c r="C20" s="59"/>
      <c r="D20" s="59">
        <v>78187</v>
      </c>
      <c r="E20" s="59"/>
      <c r="F20" s="59"/>
      <c r="G20" s="60">
        <v>4000</v>
      </c>
      <c r="H20" s="61"/>
      <c r="I20" s="58"/>
      <c r="J20" s="59"/>
      <c r="K20" s="59">
        <v>80000</v>
      </c>
      <c r="L20" s="59"/>
      <c r="M20" s="59"/>
      <c r="N20" s="60">
        <v>4000</v>
      </c>
      <c r="O20" s="61"/>
    </row>
    <row r="21" spans="1:15" ht="24.75" customHeight="1">
      <c r="A21" s="17" t="s">
        <v>92</v>
      </c>
      <c r="B21" s="62"/>
      <c r="C21" s="59">
        <v>3500</v>
      </c>
      <c r="D21" s="59"/>
      <c r="E21" s="59"/>
      <c r="F21" s="59"/>
      <c r="G21" s="60"/>
      <c r="H21" s="61"/>
      <c r="I21" s="58"/>
      <c r="J21" s="59">
        <v>3500</v>
      </c>
      <c r="K21" s="59"/>
      <c r="L21" s="59"/>
      <c r="M21" s="59"/>
      <c r="N21" s="60">
        <v>2000</v>
      </c>
      <c r="O21" s="61"/>
    </row>
    <row r="22" spans="1:15" ht="24.75" customHeight="1">
      <c r="A22" s="17" t="s">
        <v>54</v>
      </c>
      <c r="B22" s="62"/>
      <c r="C22" s="59"/>
      <c r="D22" s="59"/>
      <c r="E22" s="59"/>
      <c r="F22" s="59"/>
      <c r="G22" s="60"/>
      <c r="H22" s="61"/>
      <c r="I22" s="58"/>
      <c r="J22" s="59"/>
      <c r="K22" s="59"/>
      <c r="L22" s="59"/>
      <c r="M22" s="59"/>
      <c r="N22" s="60"/>
      <c r="O22" s="61"/>
    </row>
    <row r="23" spans="1:15" ht="24.75" customHeight="1">
      <c r="A23" s="17" t="s">
        <v>55</v>
      </c>
      <c r="B23" s="62"/>
      <c r="C23" s="59"/>
      <c r="D23" s="59"/>
      <c r="E23" s="59"/>
      <c r="F23" s="59"/>
      <c r="G23" s="60">
        <v>2500</v>
      </c>
      <c r="H23" s="61"/>
      <c r="I23" s="58"/>
      <c r="J23" s="59"/>
      <c r="K23" s="59"/>
      <c r="L23" s="59"/>
      <c r="M23" s="59"/>
      <c r="N23" s="60"/>
      <c r="O23" s="61"/>
    </row>
    <row r="24" spans="1:15" ht="24.75" customHeight="1">
      <c r="A24" s="10"/>
      <c r="B24" s="62"/>
      <c r="C24" s="59"/>
      <c r="D24" s="59"/>
      <c r="E24" s="59"/>
      <c r="F24" s="59"/>
      <c r="G24" s="60"/>
      <c r="H24" s="61"/>
      <c r="I24" s="58"/>
      <c r="J24" s="59"/>
      <c r="K24" s="59"/>
      <c r="L24" s="59"/>
      <c r="M24" s="59"/>
      <c r="N24" s="60"/>
      <c r="O24" s="61"/>
    </row>
    <row r="25" spans="1:15" ht="24.75" customHeight="1">
      <c r="A25" s="10"/>
      <c r="B25" s="62"/>
      <c r="C25" s="59"/>
      <c r="D25" s="59"/>
      <c r="E25" s="59"/>
      <c r="F25" s="59"/>
      <c r="G25" s="60"/>
      <c r="H25" s="61"/>
      <c r="I25" s="58"/>
      <c r="J25" s="59"/>
      <c r="K25" s="59"/>
      <c r="L25" s="59"/>
      <c r="M25" s="59"/>
      <c r="N25" s="60"/>
      <c r="O25" s="61"/>
    </row>
    <row r="26" spans="1:15" ht="24.75" customHeight="1">
      <c r="A26" s="10"/>
      <c r="B26" s="62"/>
      <c r="C26" s="59"/>
      <c r="D26" s="59"/>
      <c r="E26" s="59"/>
      <c r="F26" s="59"/>
      <c r="G26" s="60"/>
      <c r="H26" s="61"/>
      <c r="I26" s="58"/>
      <c r="J26" s="59"/>
      <c r="K26" s="59"/>
      <c r="L26" s="59"/>
      <c r="M26" s="59"/>
      <c r="N26" s="60"/>
      <c r="O26" s="61"/>
    </row>
    <row r="27" spans="1:15" ht="24.75" customHeight="1">
      <c r="A27" s="10"/>
      <c r="B27" s="62"/>
      <c r="C27" s="59"/>
      <c r="D27" s="59"/>
      <c r="E27" s="59"/>
      <c r="F27" s="59"/>
      <c r="G27" s="60"/>
      <c r="H27" s="61"/>
      <c r="I27" s="58"/>
      <c r="J27" s="59"/>
      <c r="K27" s="59"/>
      <c r="L27" s="59"/>
      <c r="M27" s="59"/>
      <c r="N27" s="60"/>
      <c r="O27" s="61"/>
    </row>
    <row r="28" spans="1:15" ht="24.75" customHeight="1">
      <c r="A28" s="9"/>
      <c r="B28" s="62"/>
      <c r="C28" s="59"/>
      <c r="D28" s="59"/>
      <c r="E28" s="59"/>
      <c r="F28" s="59"/>
      <c r="G28" s="60"/>
      <c r="H28" s="61"/>
      <c r="I28" s="58"/>
      <c r="J28" s="59"/>
      <c r="K28" s="59"/>
      <c r="L28" s="59"/>
      <c r="M28" s="59"/>
      <c r="N28" s="60"/>
      <c r="O28" s="61"/>
    </row>
    <row r="29" spans="1:15" ht="24.75" customHeight="1">
      <c r="A29" s="10"/>
      <c r="B29" s="62"/>
      <c r="C29" s="59"/>
      <c r="D29" s="59"/>
      <c r="E29" s="59"/>
      <c r="F29" s="59"/>
      <c r="G29" s="60"/>
      <c r="H29" s="61"/>
      <c r="I29" s="58"/>
      <c r="J29" s="59"/>
      <c r="K29" s="59"/>
      <c r="L29" s="59"/>
      <c r="M29" s="59"/>
      <c r="N29" s="60"/>
      <c r="O29" s="61"/>
    </row>
    <row r="30" spans="1:15" ht="24.75" customHeight="1">
      <c r="A30" s="10"/>
      <c r="B30" s="62"/>
      <c r="C30" s="59"/>
      <c r="D30" s="59"/>
      <c r="E30" s="59"/>
      <c r="F30" s="59"/>
      <c r="G30" s="60"/>
      <c r="H30" s="61"/>
      <c r="I30" s="58"/>
      <c r="J30" s="59"/>
      <c r="K30" s="59"/>
      <c r="L30" s="59"/>
      <c r="M30" s="59"/>
      <c r="N30" s="60"/>
      <c r="O30" s="61"/>
    </row>
    <row r="31" spans="1:15" ht="24.75" customHeight="1" thickBot="1">
      <c r="A31" s="11"/>
      <c r="B31" s="91"/>
      <c r="C31" s="92"/>
      <c r="D31" s="92"/>
      <c r="E31" s="92"/>
      <c r="F31" s="92"/>
      <c r="G31" s="93"/>
      <c r="H31" s="94"/>
      <c r="I31" s="96"/>
      <c r="J31" s="92"/>
      <c r="K31" s="92"/>
      <c r="L31" s="92"/>
      <c r="M31" s="92"/>
      <c r="N31" s="93"/>
      <c r="O31" s="94"/>
    </row>
    <row r="32" spans="1:15" ht="24.75" customHeight="1" thickBot="1">
      <c r="A32" s="90" t="s">
        <v>3</v>
      </c>
      <c r="B32" s="95">
        <f aca="true" t="shared" si="0" ref="B32:O32">SUM(B12:B31)</f>
        <v>5668565</v>
      </c>
      <c r="C32" s="95">
        <f t="shared" si="0"/>
        <v>3700</v>
      </c>
      <c r="D32" s="95">
        <f t="shared" si="0"/>
        <v>595187</v>
      </c>
      <c r="E32" s="95">
        <f t="shared" si="0"/>
        <v>0</v>
      </c>
      <c r="F32" s="95">
        <f t="shared" si="0"/>
        <v>0</v>
      </c>
      <c r="G32" s="95">
        <f t="shared" si="0"/>
        <v>6500</v>
      </c>
      <c r="H32" s="95">
        <f t="shared" si="0"/>
        <v>0</v>
      </c>
      <c r="I32" s="95">
        <f t="shared" si="0"/>
        <v>5687253</v>
      </c>
      <c r="J32" s="95">
        <f t="shared" si="0"/>
        <v>3700</v>
      </c>
      <c r="K32" s="95">
        <f t="shared" si="0"/>
        <v>600000</v>
      </c>
      <c r="L32" s="95">
        <f t="shared" si="0"/>
        <v>0</v>
      </c>
      <c r="M32" s="95">
        <f t="shared" si="0"/>
        <v>0</v>
      </c>
      <c r="N32" s="95">
        <f t="shared" si="0"/>
        <v>6000</v>
      </c>
      <c r="O32" s="95">
        <f t="shared" si="0"/>
        <v>0</v>
      </c>
    </row>
    <row r="33" spans="1:15" ht="24.75" customHeight="1" thickBot="1">
      <c r="A33" s="1" t="s">
        <v>72</v>
      </c>
      <c r="B33" s="180">
        <f>SUM(B32:G32)</f>
        <v>6273952</v>
      </c>
      <c r="C33" s="181"/>
      <c r="D33" s="181"/>
      <c r="E33" s="181"/>
      <c r="F33" s="181"/>
      <c r="G33" s="181"/>
      <c r="H33" s="182"/>
      <c r="I33" s="180">
        <f>I32+J32+K32+L32+M32+N32+O32</f>
        <v>6296953</v>
      </c>
      <c r="J33" s="181"/>
      <c r="K33" s="181"/>
      <c r="L33" s="181"/>
      <c r="M33" s="181"/>
      <c r="N33" s="181"/>
      <c r="O33" s="182"/>
    </row>
    <row r="35" spans="1:8" ht="15">
      <c r="A35" s="2" t="s">
        <v>1</v>
      </c>
      <c r="B35" s="3"/>
      <c r="C35" s="3"/>
      <c r="D35" s="3"/>
      <c r="E35" s="3"/>
      <c r="F35" s="3"/>
      <c r="G35" s="3"/>
      <c r="H35" s="3"/>
    </row>
    <row r="36" spans="1:8" ht="15">
      <c r="A36" s="40"/>
      <c r="B36" s="3"/>
      <c r="C36" s="3"/>
      <c r="D36" s="3"/>
      <c r="E36" s="3"/>
      <c r="F36" s="3"/>
      <c r="G36" s="3"/>
      <c r="H36" s="3"/>
    </row>
    <row r="37" spans="1:15" ht="33.75" customHeigh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</row>
    <row r="38" spans="1:8" ht="15">
      <c r="A38" s="40"/>
      <c r="B38" s="3"/>
      <c r="C38" s="3"/>
      <c r="D38" s="3"/>
      <c r="E38" s="3"/>
      <c r="F38" s="3"/>
      <c r="G38" s="3"/>
      <c r="H38" s="3"/>
    </row>
  </sheetData>
  <sheetProtection/>
  <mergeCells count="25">
    <mergeCell ref="M10:M11"/>
    <mergeCell ref="K10:K11"/>
    <mergeCell ref="J10:J11"/>
    <mergeCell ref="I10:I11"/>
    <mergeCell ref="F10:F11"/>
    <mergeCell ref="B33:H33"/>
    <mergeCell ref="I33:O33"/>
    <mergeCell ref="H10:H11"/>
    <mergeCell ref="N10:N11"/>
    <mergeCell ref="A6:O6"/>
    <mergeCell ref="A7:O7"/>
    <mergeCell ref="I9:O9"/>
    <mergeCell ref="B9:H9"/>
    <mergeCell ref="E10:E11"/>
    <mergeCell ref="O10:O11"/>
    <mergeCell ref="C5:E5"/>
    <mergeCell ref="C2:E2"/>
    <mergeCell ref="C3:E3"/>
    <mergeCell ref="C4:E4"/>
    <mergeCell ref="A37:O37"/>
    <mergeCell ref="B10:B11"/>
    <mergeCell ref="L10:L11"/>
    <mergeCell ref="C10:C11"/>
    <mergeCell ref="D10:D11"/>
    <mergeCell ref="G10:G11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01"/>
  <sheetViews>
    <sheetView tabSelected="1" zoomScalePageLayoutView="0" workbookViewId="0" topLeftCell="A52">
      <selection activeCell="B28" sqref="B28"/>
    </sheetView>
  </sheetViews>
  <sheetFormatPr defaultColWidth="9.140625" defaultRowHeight="12.75"/>
  <cols>
    <col min="1" max="1" width="39.140625" style="38" customWidth="1"/>
    <col min="2" max="2" width="19.421875" style="39" customWidth="1"/>
    <col min="3" max="3" width="15.57421875" style="39" customWidth="1"/>
    <col min="4" max="4" width="12.421875" style="39" customWidth="1"/>
    <col min="5" max="6" width="14.28125" style="21" customWidth="1"/>
    <col min="7" max="12" width="11.140625" style="21" customWidth="1"/>
    <col min="13" max="14" width="12.00390625" style="23" customWidth="1"/>
    <col min="15" max="16" width="7.8515625" style="23" customWidth="1"/>
    <col min="17" max="18" width="9.421875" style="21" customWidth="1"/>
    <col min="19" max="19" width="13.28125" style="21" customWidth="1"/>
    <col min="20" max="20" width="8.00390625" style="21" customWidth="1"/>
    <col min="21" max="21" width="12.8515625" style="21" customWidth="1"/>
    <col min="22" max="22" width="10.421875" style="21" customWidth="1"/>
    <col min="23" max="23" width="11.57421875" style="21" customWidth="1"/>
    <col min="24" max="24" width="9.421875" style="21" customWidth="1"/>
    <col min="25" max="25" width="18.28125" style="21" customWidth="1"/>
    <col min="26" max="26" width="13.57421875" style="21" customWidth="1"/>
    <col min="27" max="27" width="8.7109375" style="21" customWidth="1"/>
    <col min="28" max="28" width="11.00390625" style="21" customWidth="1"/>
    <col min="29" max="29" width="13.140625" style="21" customWidth="1"/>
    <col min="30" max="30" width="16.7109375" style="21" hidden="1" customWidth="1"/>
    <col min="31" max="31" width="16.421875" style="21" hidden="1" customWidth="1"/>
    <col min="32" max="32" width="10.421875" style="21" customWidth="1"/>
    <col min="33" max="16384" width="9.140625" style="21" customWidth="1"/>
  </cols>
  <sheetData>
    <row r="2" spans="2:21" ht="1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05"/>
    </row>
    <row r="4" spans="1:32" ht="24.75" customHeight="1">
      <c r="A4" s="191" t="s">
        <v>28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43"/>
      <c r="AD4" s="20"/>
      <c r="AE4" s="20"/>
      <c r="AF4" s="20"/>
    </row>
    <row r="5" spans="1:32" ht="20.25" customHeight="1">
      <c r="A5" s="98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16" ht="18" customHeight="1">
      <c r="A6" s="99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107"/>
      <c r="O6" s="107"/>
      <c r="P6" s="107"/>
    </row>
    <row r="7" spans="1:4" ht="15" customHeight="1">
      <c r="A7" s="100" t="s">
        <v>56</v>
      </c>
      <c r="B7" s="21"/>
      <c r="C7" s="21"/>
      <c r="D7" s="21"/>
    </row>
    <row r="8" spans="1:4" ht="16.5" customHeight="1">
      <c r="A8" s="100" t="s">
        <v>57</v>
      </c>
      <c r="B8" s="21"/>
      <c r="C8" s="21"/>
      <c r="D8" s="21"/>
    </row>
    <row r="9" spans="1:4" ht="16.5" customHeight="1">
      <c r="A9" s="100" t="s">
        <v>76</v>
      </c>
      <c r="B9" s="21"/>
      <c r="C9" s="21"/>
      <c r="D9" s="21"/>
    </row>
    <row r="10" spans="1:4" ht="16.5" customHeight="1">
      <c r="A10" s="100" t="s">
        <v>94</v>
      </c>
      <c r="B10" s="21"/>
      <c r="C10" s="21"/>
      <c r="D10" s="21"/>
    </row>
    <row r="11" spans="1:4" ht="16.5" customHeight="1">
      <c r="A11" s="100"/>
      <c r="B11" s="21"/>
      <c r="C11" s="21"/>
      <c r="D11" s="21"/>
    </row>
    <row r="12" spans="1:4" ht="16.5" customHeight="1">
      <c r="A12" s="100"/>
      <c r="B12" s="21"/>
      <c r="C12" s="21"/>
      <c r="D12" s="21"/>
    </row>
    <row r="13" spans="1:4" ht="11.25" customHeight="1" thickBot="1">
      <c r="A13" s="100"/>
      <c r="B13" s="21"/>
      <c r="C13" s="21"/>
      <c r="D13" s="21"/>
    </row>
    <row r="14" spans="1:21" ht="48.75" customHeight="1">
      <c r="A14" s="148" t="s">
        <v>11</v>
      </c>
      <c r="B14" s="159" t="s">
        <v>83</v>
      </c>
      <c r="C14" s="140" t="s">
        <v>98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7"/>
      <c r="N14" s="107"/>
      <c r="O14" s="108"/>
      <c r="P14" s="108"/>
      <c r="T14" s="24"/>
      <c r="U14" s="24"/>
    </row>
    <row r="15" spans="1:21" ht="8.25" customHeight="1">
      <c r="A15" s="148"/>
      <c r="B15" s="141"/>
      <c r="C15" s="141"/>
      <c r="D15" s="123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T15" s="24"/>
      <c r="U15" s="24"/>
    </row>
    <row r="16" spans="1:21" ht="27" customHeight="1">
      <c r="A16" s="149" t="s">
        <v>30</v>
      </c>
      <c r="B16" s="160">
        <v>4878765</v>
      </c>
      <c r="C16" s="142">
        <f>E74</f>
        <v>4808948</v>
      </c>
      <c r="D16" s="123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T16" s="24"/>
      <c r="U16" s="24"/>
    </row>
    <row r="17" spans="1:16" ht="21.75" customHeight="1">
      <c r="A17" s="150" t="s">
        <v>31</v>
      </c>
      <c r="B17" s="160">
        <v>782070</v>
      </c>
      <c r="C17" s="143">
        <f>F75</f>
        <v>921527</v>
      </c>
      <c r="D17" s="124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46.5">
      <c r="A18" s="151" t="s">
        <v>12</v>
      </c>
      <c r="B18" s="160">
        <v>3700</v>
      </c>
      <c r="C18" s="144">
        <f>J74</f>
        <v>3876</v>
      </c>
      <c r="D18" s="125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21" ht="15">
      <c r="A19" s="152" t="s">
        <v>7</v>
      </c>
      <c r="B19" s="160">
        <v>595187</v>
      </c>
      <c r="C19" s="144">
        <v>410000</v>
      </c>
      <c r="D19" s="125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T19" s="26"/>
      <c r="U19" s="26"/>
    </row>
    <row r="20" spans="1:21" ht="15">
      <c r="A20" s="153" t="s">
        <v>8</v>
      </c>
      <c r="B20" s="160"/>
      <c r="C20" s="144">
        <v>710</v>
      </c>
      <c r="D20" s="125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T20" s="26"/>
      <c r="U20" s="26"/>
    </row>
    <row r="21" spans="1:21" ht="15">
      <c r="A21" s="154" t="s">
        <v>13</v>
      </c>
      <c r="B21" s="160"/>
      <c r="C21" s="143">
        <f>K74</f>
        <v>2800</v>
      </c>
      <c r="D21" s="124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T21" s="26"/>
      <c r="U21" s="26"/>
    </row>
    <row r="22" spans="1:21" ht="42.75" customHeight="1">
      <c r="A22" s="155" t="s">
        <v>14</v>
      </c>
      <c r="B22" s="160">
        <v>6500</v>
      </c>
      <c r="C22" s="143">
        <f>L74</f>
        <v>6500</v>
      </c>
      <c r="D22" s="124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T22" s="26"/>
      <c r="U22" s="26"/>
    </row>
    <row r="23" spans="1:21" ht="15">
      <c r="A23" s="155" t="s">
        <v>9</v>
      </c>
      <c r="B23" s="160"/>
      <c r="C23" s="143"/>
      <c r="D23" s="12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T23" s="26"/>
      <c r="U23" s="26"/>
    </row>
    <row r="24" spans="1:21" ht="19.5" customHeight="1">
      <c r="A24" s="156" t="s">
        <v>68</v>
      </c>
      <c r="B24" s="160"/>
      <c r="C24" s="145">
        <v>200</v>
      </c>
      <c r="D24" s="126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T24" s="26"/>
      <c r="U24" s="26"/>
    </row>
    <row r="25" spans="1:21" ht="19.5" customHeight="1">
      <c r="A25" s="157" t="s">
        <v>100</v>
      </c>
      <c r="B25" s="160">
        <f>SUM(B16:B24)</f>
        <v>6266222</v>
      </c>
      <c r="C25" s="162">
        <f>SUM(C16:C24)</f>
        <v>6154561</v>
      </c>
      <c r="D25" s="126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T25" s="26"/>
      <c r="U25" s="26"/>
    </row>
    <row r="26" spans="1:21" ht="19.5" customHeight="1" thickBot="1">
      <c r="A26" s="157" t="s">
        <v>97</v>
      </c>
      <c r="B26" s="160"/>
      <c r="C26" s="146">
        <v>118620</v>
      </c>
      <c r="D26" s="126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T26" s="26"/>
      <c r="U26" s="26"/>
    </row>
    <row r="27" spans="1:21" ht="23.25" customHeight="1" thickBot="1">
      <c r="A27" s="158" t="s">
        <v>15</v>
      </c>
      <c r="B27" s="161">
        <f>B25+B26</f>
        <v>6266222</v>
      </c>
      <c r="C27" s="147">
        <f>C25+C26</f>
        <v>6273181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T27" s="28"/>
      <c r="U27" s="28"/>
    </row>
    <row r="28" spans="1:16" ht="15">
      <c r="A28" s="29"/>
      <c r="B28" s="25"/>
      <c r="C28" s="25"/>
      <c r="D28" s="25"/>
      <c r="M28" s="77"/>
      <c r="N28" s="77"/>
      <c r="O28" s="77"/>
      <c r="P28" s="77"/>
    </row>
    <row r="29" spans="1:27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16" ht="15">
      <c r="A30" s="31"/>
      <c r="B30" s="22"/>
      <c r="C30" s="22"/>
      <c r="D30" s="22"/>
      <c r="M30" s="77"/>
      <c r="N30" s="77"/>
      <c r="O30" s="77"/>
      <c r="P30" s="77"/>
    </row>
    <row r="31" spans="1:16" ht="15">
      <c r="A31" s="31"/>
      <c r="B31" s="22"/>
      <c r="C31" s="22"/>
      <c r="D31" s="22"/>
      <c r="M31" s="77"/>
      <c r="N31" s="77"/>
      <c r="O31" s="77"/>
      <c r="P31" s="77"/>
    </row>
    <row r="32" spans="1:16" ht="15">
      <c r="A32" s="31"/>
      <c r="B32" s="22"/>
      <c r="C32" s="22"/>
      <c r="D32" s="22"/>
      <c r="M32" s="77"/>
      <c r="N32" s="77"/>
      <c r="O32" s="77"/>
      <c r="P32" s="77"/>
    </row>
    <row r="33" spans="1:16" ht="15">
      <c r="A33" s="31"/>
      <c r="B33" s="22"/>
      <c r="C33" s="22"/>
      <c r="D33" s="22"/>
      <c r="M33" s="77"/>
      <c r="N33" s="77"/>
      <c r="O33" s="77"/>
      <c r="P33" s="77"/>
    </row>
    <row r="34" spans="1:16" ht="15">
      <c r="A34" s="31"/>
      <c r="B34" s="22"/>
      <c r="C34" s="22"/>
      <c r="D34" s="22"/>
      <c r="M34" s="77"/>
      <c r="N34" s="77"/>
      <c r="O34" s="77"/>
      <c r="P34" s="77"/>
    </row>
    <row r="35" spans="1:16" ht="15">
      <c r="A35" s="31"/>
      <c r="B35" s="22"/>
      <c r="C35" s="22"/>
      <c r="D35" s="22"/>
      <c r="M35" s="77"/>
      <c r="N35" s="77"/>
      <c r="O35" s="77"/>
      <c r="P35" s="77"/>
    </row>
    <row r="36" spans="1:16" ht="15">
      <c r="A36" s="31"/>
      <c r="B36" s="22"/>
      <c r="C36" s="22"/>
      <c r="D36" s="22"/>
      <c r="M36" s="77"/>
      <c r="N36" s="77"/>
      <c r="O36" s="77"/>
      <c r="P36" s="77"/>
    </row>
    <row r="37" spans="1:16" ht="15">
      <c r="A37" s="31"/>
      <c r="B37" s="22"/>
      <c r="C37" s="22"/>
      <c r="D37" s="22"/>
      <c r="M37" s="77"/>
      <c r="N37" s="77"/>
      <c r="O37" s="77"/>
      <c r="P37" s="77"/>
    </row>
    <row r="38" spans="1:16" ht="15">
      <c r="A38" s="31"/>
      <c r="B38" s="22"/>
      <c r="C38" s="22"/>
      <c r="D38" s="22"/>
      <c r="M38" s="77"/>
      <c r="N38" s="77"/>
      <c r="O38" s="77"/>
      <c r="P38" s="77"/>
    </row>
    <row r="39" spans="1:16" ht="15">
      <c r="A39" s="31"/>
      <c r="B39" s="22"/>
      <c r="C39" s="22"/>
      <c r="D39" s="22"/>
      <c r="M39" s="77"/>
      <c r="N39" s="77"/>
      <c r="O39" s="77"/>
      <c r="P39" s="77"/>
    </row>
    <row r="40" spans="1:16" ht="15">
      <c r="A40" s="31"/>
      <c r="B40" s="22"/>
      <c r="C40" s="22"/>
      <c r="D40" s="22"/>
      <c r="M40" s="77"/>
      <c r="N40" s="77"/>
      <c r="O40" s="77"/>
      <c r="P40" s="77"/>
    </row>
    <row r="41" spans="1:16" ht="15">
      <c r="A41" s="31"/>
      <c r="B41" s="22"/>
      <c r="C41" s="22"/>
      <c r="D41" s="22"/>
      <c r="M41" s="77"/>
      <c r="N41" s="77"/>
      <c r="O41" s="77"/>
      <c r="P41" s="77"/>
    </row>
    <row r="42" spans="1:16" ht="15">
      <c r="A42" s="31"/>
      <c r="B42" s="22"/>
      <c r="C42" s="22"/>
      <c r="D42" s="22"/>
      <c r="M42" s="77"/>
      <c r="N42" s="77"/>
      <c r="O42" s="77"/>
      <c r="P42" s="77"/>
    </row>
    <row r="43" spans="1:16" ht="15">
      <c r="A43" s="31"/>
      <c r="B43" s="22"/>
      <c r="C43" s="22"/>
      <c r="D43" s="22"/>
      <c r="M43" s="77"/>
      <c r="N43" s="77"/>
      <c r="O43" s="77"/>
      <c r="P43" s="77"/>
    </row>
    <row r="44" spans="1:16" ht="15">
      <c r="A44" s="31"/>
      <c r="B44" s="22"/>
      <c r="C44" s="22"/>
      <c r="D44" s="22"/>
      <c r="M44" s="77"/>
      <c r="N44" s="77"/>
      <c r="O44" s="77"/>
      <c r="P44" s="77"/>
    </row>
    <row r="45" spans="1:16" ht="15">
      <c r="A45" s="31"/>
      <c r="B45" s="22"/>
      <c r="C45" s="22"/>
      <c r="D45" s="22"/>
      <c r="M45" s="77"/>
      <c r="N45" s="77"/>
      <c r="O45" s="77"/>
      <c r="P45" s="77"/>
    </row>
    <row r="46" spans="1:16" ht="15">
      <c r="A46" s="31"/>
      <c r="B46" s="22"/>
      <c r="C46" s="22"/>
      <c r="D46" s="22"/>
      <c r="M46" s="77"/>
      <c r="N46" s="77"/>
      <c r="O46" s="77"/>
      <c r="P46" s="77"/>
    </row>
    <row r="47" spans="1:29" ht="15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3"/>
      <c r="N47" s="33"/>
      <c r="O47" s="33"/>
      <c r="P47" s="33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4"/>
    </row>
    <row r="48" spans="1:29" ht="8.2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118"/>
      <c r="Y48" s="118"/>
      <c r="Z48" s="118"/>
      <c r="AA48" s="118"/>
      <c r="AB48" s="118"/>
      <c r="AC48" s="118"/>
    </row>
    <row r="49" spans="1:31" ht="9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4"/>
      <c r="O49" s="34"/>
      <c r="P49" s="34"/>
      <c r="Q49" s="34"/>
      <c r="R49" s="34"/>
      <c r="S49" s="34"/>
      <c r="T49" s="34"/>
      <c r="U49" s="34"/>
      <c r="V49" s="34"/>
      <c r="W49" s="35"/>
      <c r="X49" s="34"/>
      <c r="Y49" s="34"/>
      <c r="Z49" s="34"/>
      <c r="AA49" s="34"/>
      <c r="AB49" s="77"/>
      <c r="AC49" s="34"/>
      <c r="AD49" s="35"/>
      <c r="AE49" s="35"/>
    </row>
    <row r="50" spans="1:31" s="23" customFormat="1" ht="124.5">
      <c r="A50" s="23" t="s">
        <v>69</v>
      </c>
      <c r="B50" s="66" t="s">
        <v>16</v>
      </c>
      <c r="C50" s="67" t="s">
        <v>83</v>
      </c>
      <c r="D50" s="67" t="s">
        <v>96</v>
      </c>
      <c r="E50" s="67" t="s">
        <v>29</v>
      </c>
      <c r="F50" s="67" t="s">
        <v>49</v>
      </c>
      <c r="G50" s="67" t="s">
        <v>50</v>
      </c>
      <c r="H50" s="67" t="s">
        <v>73</v>
      </c>
      <c r="I50" s="67" t="s">
        <v>7</v>
      </c>
      <c r="J50" s="68" t="s">
        <v>77</v>
      </c>
      <c r="K50" s="67" t="s">
        <v>13</v>
      </c>
      <c r="L50" s="67" t="s">
        <v>10</v>
      </c>
      <c r="N50" s="24"/>
      <c r="O50" s="107"/>
      <c r="P50" s="133"/>
      <c r="Q50" s="107"/>
      <c r="R50" s="24"/>
      <c r="S50" s="107"/>
      <c r="T50" s="24"/>
      <c r="U50" s="134"/>
      <c r="V50" s="134"/>
      <c r="X50" s="24"/>
      <c r="Y50" s="107"/>
      <c r="Z50" s="24"/>
      <c r="AD50" s="37" t="s">
        <v>17</v>
      </c>
      <c r="AE50" s="37" t="s">
        <v>18</v>
      </c>
    </row>
    <row r="51" spans="1:31" s="23" customFormat="1" ht="20.25">
      <c r="A51" s="23" t="s">
        <v>80</v>
      </c>
      <c r="B51" s="66"/>
      <c r="C51" s="67"/>
      <c r="D51" s="67"/>
      <c r="E51" s="67"/>
      <c r="F51" s="67"/>
      <c r="G51" s="67"/>
      <c r="H51" s="67"/>
      <c r="I51" s="67"/>
      <c r="J51" s="68"/>
      <c r="K51" s="67"/>
      <c r="L51" s="67"/>
      <c r="N51" s="24"/>
      <c r="O51" s="107"/>
      <c r="P51" s="133"/>
      <c r="Q51" s="107"/>
      <c r="R51" s="24"/>
      <c r="S51" s="107"/>
      <c r="T51" s="24"/>
      <c r="U51" s="134"/>
      <c r="V51" s="134"/>
      <c r="X51" s="24"/>
      <c r="Y51" s="107"/>
      <c r="Z51" s="24"/>
      <c r="AD51" s="121"/>
      <c r="AE51" s="121"/>
    </row>
    <row r="52" spans="1:31" s="23" customFormat="1" ht="20.25">
      <c r="A52" s="23" t="s">
        <v>78</v>
      </c>
      <c r="B52" s="66"/>
      <c r="C52" s="67"/>
      <c r="D52" s="67"/>
      <c r="E52" s="67"/>
      <c r="F52" s="67"/>
      <c r="G52" s="67"/>
      <c r="H52" s="67"/>
      <c r="I52" s="67"/>
      <c r="J52" s="68"/>
      <c r="K52" s="67"/>
      <c r="L52" s="67"/>
      <c r="N52" s="24"/>
      <c r="O52" s="107"/>
      <c r="P52" s="133"/>
      <c r="Q52" s="107"/>
      <c r="R52" s="24"/>
      <c r="S52" s="107"/>
      <c r="T52" s="24"/>
      <c r="U52" s="134"/>
      <c r="V52" s="134"/>
      <c r="X52" s="24"/>
      <c r="Y52" s="107"/>
      <c r="Z52" s="24"/>
      <c r="AD52" s="121"/>
      <c r="AE52" s="121"/>
    </row>
    <row r="53" spans="1:31" s="23" customFormat="1" ht="20.25">
      <c r="A53" s="23" t="s">
        <v>79</v>
      </c>
      <c r="B53" s="66"/>
      <c r="C53" s="67"/>
      <c r="D53" s="67"/>
      <c r="E53" s="67"/>
      <c r="F53" s="67"/>
      <c r="G53" s="67"/>
      <c r="H53" s="67"/>
      <c r="I53" s="67"/>
      <c r="J53" s="68"/>
      <c r="K53" s="67"/>
      <c r="L53" s="67"/>
      <c r="N53" s="24"/>
      <c r="O53" s="107"/>
      <c r="P53" s="133"/>
      <c r="Q53" s="107"/>
      <c r="R53" s="24"/>
      <c r="S53" s="107"/>
      <c r="T53" s="24"/>
      <c r="U53" s="134"/>
      <c r="V53" s="134"/>
      <c r="X53" s="24"/>
      <c r="Y53" s="107"/>
      <c r="Z53" s="24"/>
      <c r="AD53" s="121"/>
      <c r="AE53" s="121"/>
    </row>
    <row r="54" spans="1:31" ht="14.25" customHeight="1">
      <c r="A54" s="63" t="s">
        <v>33</v>
      </c>
      <c r="B54" s="63">
        <v>31</v>
      </c>
      <c r="C54" s="69">
        <f>SUM(C55:C57)</f>
        <v>5115001</v>
      </c>
      <c r="D54" s="69">
        <f>SUM(D55:D57)</f>
        <v>5120271</v>
      </c>
      <c r="E54" s="69">
        <f aca="true" t="shared" si="0" ref="E54:L54">SUM(E55:E58)</f>
        <v>4652000</v>
      </c>
      <c r="F54" s="69">
        <f t="shared" si="0"/>
        <v>0</v>
      </c>
      <c r="G54" s="69">
        <f t="shared" si="0"/>
        <v>325200</v>
      </c>
      <c r="H54" s="69">
        <f t="shared" si="0"/>
        <v>41071</v>
      </c>
      <c r="I54" s="69">
        <f t="shared" si="0"/>
        <v>102000</v>
      </c>
      <c r="J54" s="69">
        <f t="shared" si="0"/>
        <v>0</v>
      </c>
      <c r="K54" s="69">
        <f t="shared" si="0"/>
        <v>0</v>
      </c>
      <c r="L54" s="69">
        <f t="shared" si="0"/>
        <v>0</v>
      </c>
      <c r="N54" s="25"/>
      <c r="O54" s="107"/>
      <c r="P54" s="25"/>
      <c r="Q54" s="77"/>
      <c r="R54" s="25"/>
      <c r="S54" s="77"/>
      <c r="T54" s="25"/>
      <c r="U54" s="25"/>
      <c r="V54" s="25"/>
      <c r="X54" s="25"/>
      <c r="Y54" s="77"/>
      <c r="Z54" s="25"/>
      <c r="AD54" s="27">
        <f>SUM(AD55:AD59)</f>
        <v>0</v>
      </c>
      <c r="AE54" s="27">
        <f>SUM(AE55:AE59)</f>
        <v>0</v>
      </c>
    </row>
    <row r="55" spans="1:31" ht="14.25" customHeight="1">
      <c r="A55" s="70" t="s">
        <v>34</v>
      </c>
      <c r="B55" s="64">
        <v>311</v>
      </c>
      <c r="C55" s="71">
        <v>4379500</v>
      </c>
      <c r="D55" s="71">
        <f>E55+G55+H55+I55</f>
        <v>4331989</v>
      </c>
      <c r="E55" s="71">
        <v>3946000</v>
      </c>
      <c r="F55" s="71"/>
      <c r="G55" s="71">
        <v>249000</v>
      </c>
      <c r="H55" s="71">
        <v>34989</v>
      </c>
      <c r="I55" s="71">
        <v>102000</v>
      </c>
      <c r="J55" s="71"/>
      <c r="K55" s="71"/>
      <c r="L55" s="71"/>
      <c r="N55" s="77"/>
      <c r="O55" s="107"/>
      <c r="P55" s="77"/>
      <c r="Q55" s="77"/>
      <c r="R55" s="77"/>
      <c r="S55" s="77"/>
      <c r="T55" s="77"/>
      <c r="U55" s="77"/>
      <c r="V55" s="77"/>
      <c r="X55" s="77"/>
      <c r="Y55" s="77"/>
      <c r="Z55" s="77"/>
      <c r="AD55" s="21">
        <v>0</v>
      </c>
      <c r="AE55" s="21">
        <v>0</v>
      </c>
    </row>
    <row r="56" spans="1:31" ht="14.25" customHeight="1">
      <c r="A56" s="72" t="s">
        <v>35</v>
      </c>
      <c r="B56" s="64">
        <v>312</v>
      </c>
      <c r="C56" s="71">
        <v>66000</v>
      </c>
      <c r="D56" s="71">
        <f>E56+G56+H56+I56</f>
        <v>66382</v>
      </c>
      <c r="E56" s="71">
        <v>50000</v>
      </c>
      <c r="F56" s="71"/>
      <c r="G56" s="71">
        <v>16000</v>
      </c>
      <c r="H56" s="71">
        <v>382</v>
      </c>
      <c r="I56" s="71"/>
      <c r="J56" s="71"/>
      <c r="K56" s="71"/>
      <c r="L56" s="71"/>
      <c r="N56" s="77"/>
      <c r="O56" s="107"/>
      <c r="P56" s="77"/>
      <c r="Q56" s="77"/>
      <c r="R56" s="77"/>
      <c r="S56" s="77"/>
      <c r="T56" s="77"/>
      <c r="U56" s="77"/>
      <c r="V56" s="77"/>
      <c r="X56" s="77"/>
      <c r="Y56" s="77"/>
      <c r="Z56" s="77"/>
      <c r="AD56" s="21">
        <v>0</v>
      </c>
      <c r="AE56" s="21">
        <v>0</v>
      </c>
    </row>
    <row r="57" spans="1:31" ht="14.25" customHeight="1">
      <c r="A57" s="70" t="s">
        <v>36</v>
      </c>
      <c r="B57" s="64">
        <v>313</v>
      </c>
      <c r="C57" s="71">
        <v>669501</v>
      </c>
      <c r="D57" s="71">
        <f>E57+G57+H57+I57</f>
        <v>721900</v>
      </c>
      <c r="E57" s="71">
        <v>656000</v>
      </c>
      <c r="F57" s="71"/>
      <c r="G57" s="71">
        <v>60200</v>
      </c>
      <c r="H57" s="71">
        <v>5700</v>
      </c>
      <c r="I57" s="71"/>
      <c r="J57" s="71"/>
      <c r="K57" s="71"/>
      <c r="L57" s="71"/>
      <c r="N57" s="77"/>
      <c r="O57" s="107"/>
      <c r="P57" s="77"/>
      <c r="Q57" s="77"/>
      <c r="R57" s="77"/>
      <c r="S57" s="77"/>
      <c r="T57" s="77"/>
      <c r="U57" s="77"/>
      <c r="V57" s="77"/>
      <c r="X57" s="77"/>
      <c r="Y57" s="77"/>
      <c r="Z57" s="77"/>
      <c r="AD57" s="21">
        <v>0</v>
      </c>
      <c r="AE57" s="21">
        <v>0</v>
      </c>
    </row>
    <row r="58" spans="1:31" ht="14.25" customHeight="1">
      <c r="A58" s="73"/>
      <c r="B58" s="64"/>
      <c r="C58" s="71"/>
      <c r="D58" s="71"/>
      <c r="E58" s="71"/>
      <c r="F58" s="71"/>
      <c r="G58" s="71"/>
      <c r="H58" s="71"/>
      <c r="I58" s="71"/>
      <c r="J58" s="71"/>
      <c r="K58" s="71"/>
      <c r="L58" s="71"/>
      <c r="N58" s="77"/>
      <c r="O58" s="107"/>
      <c r="P58" s="77"/>
      <c r="Q58" s="77"/>
      <c r="R58" s="77"/>
      <c r="S58" s="77"/>
      <c r="T58" s="77"/>
      <c r="U58" s="77"/>
      <c r="V58" s="77"/>
      <c r="X58" s="77"/>
      <c r="Y58" s="77"/>
      <c r="Z58" s="77"/>
      <c r="AD58" s="21">
        <v>0</v>
      </c>
      <c r="AE58" s="21">
        <v>0</v>
      </c>
    </row>
    <row r="59" spans="1:31" ht="14.25" customHeight="1">
      <c r="A59" s="74" t="s">
        <v>37</v>
      </c>
      <c r="B59" s="63">
        <v>32</v>
      </c>
      <c r="C59" s="69">
        <f aca="true" t="shared" si="1" ref="C59:L59">SUM(C60:C64)</f>
        <v>1136721</v>
      </c>
      <c r="D59" s="69">
        <f t="shared" si="1"/>
        <v>1095773</v>
      </c>
      <c r="E59" s="69">
        <f t="shared" si="1"/>
        <v>156948</v>
      </c>
      <c r="F59" s="69">
        <f t="shared" si="1"/>
        <v>507800</v>
      </c>
      <c r="G59" s="69">
        <f t="shared" si="1"/>
        <v>27500</v>
      </c>
      <c r="H59" s="69">
        <f t="shared" si="1"/>
        <v>225</v>
      </c>
      <c r="I59" s="69">
        <f t="shared" si="1"/>
        <v>396500</v>
      </c>
      <c r="J59" s="69">
        <f t="shared" si="1"/>
        <v>200</v>
      </c>
      <c r="K59" s="69">
        <f t="shared" si="1"/>
        <v>2800</v>
      </c>
      <c r="L59" s="69">
        <f t="shared" si="1"/>
        <v>4000</v>
      </c>
      <c r="N59" s="25"/>
      <c r="O59" s="107"/>
      <c r="P59" s="25"/>
      <c r="Q59" s="77"/>
      <c r="R59" s="25"/>
      <c r="S59" s="77"/>
      <c r="T59" s="25"/>
      <c r="U59" s="25"/>
      <c r="V59" s="25"/>
      <c r="X59" s="25"/>
      <c r="Y59" s="77"/>
      <c r="Z59" s="25"/>
      <c r="AD59" s="21">
        <v>0</v>
      </c>
      <c r="AE59" s="21">
        <v>0</v>
      </c>
    </row>
    <row r="60" spans="1:31" ht="14.25" customHeight="1">
      <c r="A60" s="70" t="s">
        <v>38</v>
      </c>
      <c r="B60" s="64">
        <v>321</v>
      </c>
      <c r="C60" s="71">
        <v>247000</v>
      </c>
      <c r="D60" s="71">
        <f>E60+F60+G60+H60+I60</f>
        <v>192625</v>
      </c>
      <c r="E60" s="71">
        <v>152000</v>
      </c>
      <c r="F60" s="71">
        <v>20600</v>
      </c>
      <c r="G60" s="71">
        <v>16500</v>
      </c>
      <c r="H60" s="71">
        <v>225</v>
      </c>
      <c r="I60" s="71">
        <v>3300</v>
      </c>
      <c r="J60" s="71"/>
      <c r="K60" s="71"/>
      <c r="L60" s="71"/>
      <c r="N60" s="77"/>
      <c r="O60" s="107"/>
      <c r="P60" s="77"/>
      <c r="Q60" s="77"/>
      <c r="R60" s="77"/>
      <c r="S60" s="77"/>
      <c r="T60" s="77"/>
      <c r="U60" s="25"/>
      <c r="V60" s="25"/>
      <c r="X60" s="77"/>
      <c r="Y60" s="77"/>
      <c r="Z60" s="77"/>
      <c r="AD60" s="27">
        <f>SUM(AD61:AD75)</f>
        <v>0</v>
      </c>
      <c r="AE60" s="27">
        <f>SUM(AE61:AE75)</f>
        <v>0</v>
      </c>
    </row>
    <row r="61" spans="1:31" ht="14.25" customHeight="1">
      <c r="A61" s="70" t="s">
        <v>39</v>
      </c>
      <c r="B61" s="64">
        <v>322</v>
      </c>
      <c r="C61" s="71">
        <v>748137</v>
      </c>
      <c r="D61" s="71">
        <f>E61+F61+G61+H61+I61</f>
        <v>702600</v>
      </c>
      <c r="E61" s="71"/>
      <c r="F61" s="71">
        <v>362600</v>
      </c>
      <c r="G61" s="71">
        <v>10000</v>
      </c>
      <c r="H61" s="71"/>
      <c r="I61" s="71">
        <v>330000</v>
      </c>
      <c r="J61" s="71">
        <v>200</v>
      </c>
      <c r="K61" s="71"/>
      <c r="L61" s="71"/>
      <c r="N61" s="77"/>
      <c r="O61" s="107"/>
      <c r="P61" s="77"/>
      <c r="Q61" s="77"/>
      <c r="R61" s="77"/>
      <c r="S61" s="77"/>
      <c r="T61" s="77"/>
      <c r="U61" s="25"/>
      <c r="V61" s="25"/>
      <c r="X61" s="77"/>
      <c r="Y61" s="77"/>
      <c r="Z61" s="77"/>
      <c r="AD61" s="21">
        <v>0</v>
      </c>
      <c r="AE61" s="21">
        <v>0</v>
      </c>
    </row>
    <row r="62" spans="1:31" ht="14.25" customHeight="1">
      <c r="A62" s="70" t="s">
        <v>40</v>
      </c>
      <c r="B62" s="64">
        <v>323</v>
      </c>
      <c r="C62" s="71">
        <v>103000</v>
      </c>
      <c r="D62" s="71">
        <f>E62+F62+G62+H62+I62+J62+K62+L62</f>
        <v>138600</v>
      </c>
      <c r="E62" s="71">
        <v>3800</v>
      </c>
      <c r="F62" s="71">
        <v>106800</v>
      </c>
      <c r="G62" s="71">
        <v>1000</v>
      </c>
      <c r="H62" s="71"/>
      <c r="I62" s="71">
        <v>20200</v>
      </c>
      <c r="J62" s="71"/>
      <c r="K62" s="71">
        <v>2800</v>
      </c>
      <c r="L62" s="71">
        <v>4000</v>
      </c>
      <c r="N62" s="77"/>
      <c r="O62" s="107"/>
      <c r="P62" s="77"/>
      <c r="Q62" s="77"/>
      <c r="R62" s="77"/>
      <c r="S62" s="77"/>
      <c r="T62" s="77"/>
      <c r="U62" s="25"/>
      <c r="V62" s="25"/>
      <c r="X62" s="77"/>
      <c r="Y62" s="77"/>
      <c r="Z62" s="77"/>
      <c r="AD62" s="21">
        <v>0</v>
      </c>
      <c r="AE62" s="21">
        <v>0</v>
      </c>
    </row>
    <row r="63" spans="1:26" ht="28.5" customHeight="1">
      <c r="A63" s="102" t="s">
        <v>61</v>
      </c>
      <c r="B63" s="64">
        <v>324</v>
      </c>
      <c r="C63" s="71">
        <v>18084</v>
      </c>
      <c r="D63" s="139">
        <f>E63+F63+G63+H63+I63+J63+K63+L63</f>
        <v>20448</v>
      </c>
      <c r="E63" s="71">
        <v>448</v>
      </c>
      <c r="F63" s="71"/>
      <c r="G63" s="71"/>
      <c r="H63" s="71"/>
      <c r="I63" s="71">
        <v>20000</v>
      </c>
      <c r="J63" s="71"/>
      <c r="K63" s="71"/>
      <c r="L63" s="71"/>
      <c r="N63" s="77"/>
      <c r="O63" s="107"/>
      <c r="P63" s="77"/>
      <c r="Q63" s="77"/>
      <c r="R63" s="77"/>
      <c r="S63" s="77"/>
      <c r="T63" s="77"/>
      <c r="U63" s="25"/>
      <c r="V63" s="25"/>
      <c r="X63" s="77"/>
      <c r="Y63" s="77"/>
      <c r="Z63" s="77"/>
    </row>
    <row r="64" spans="1:31" ht="14.25" customHeight="1">
      <c r="A64" s="70" t="s">
        <v>41</v>
      </c>
      <c r="B64" s="64">
        <v>329</v>
      </c>
      <c r="C64" s="71">
        <v>20500</v>
      </c>
      <c r="D64" s="71">
        <f>E64+F64+G64+H64+I64+J64+K64+L64</f>
        <v>41500</v>
      </c>
      <c r="E64" s="71">
        <v>700</v>
      </c>
      <c r="F64" s="71">
        <v>17800</v>
      </c>
      <c r="G64" s="71"/>
      <c r="H64" s="71"/>
      <c r="I64" s="71">
        <v>23000</v>
      </c>
      <c r="J64" s="71"/>
      <c r="K64" s="71"/>
      <c r="L64" s="71"/>
      <c r="N64" s="77"/>
      <c r="O64" s="107"/>
      <c r="P64" s="77"/>
      <c r="Q64" s="77"/>
      <c r="R64" s="77"/>
      <c r="S64" s="77"/>
      <c r="T64" s="77"/>
      <c r="U64" s="25"/>
      <c r="V64" s="25"/>
      <c r="X64" s="77"/>
      <c r="Y64" s="77"/>
      <c r="Z64" s="77"/>
      <c r="AD64" s="21">
        <v>0</v>
      </c>
      <c r="AE64" s="21">
        <v>0</v>
      </c>
    </row>
    <row r="65" spans="1:31" ht="14.25" customHeight="1">
      <c r="A65" s="74" t="s">
        <v>42</v>
      </c>
      <c r="B65" s="63">
        <v>34</v>
      </c>
      <c r="C65" s="69">
        <f>C66</f>
        <v>2500</v>
      </c>
      <c r="D65" s="106">
        <f aca="true" t="shared" si="2" ref="D65:D72">E65+F65+G65+H65+I65+J65+K65+L65</f>
        <v>2230</v>
      </c>
      <c r="F65" s="69">
        <f aca="true" t="shared" si="3" ref="F65:L65">F66</f>
        <v>2200</v>
      </c>
      <c r="G65" s="69">
        <f t="shared" si="3"/>
        <v>0</v>
      </c>
      <c r="H65" s="69">
        <f t="shared" si="3"/>
        <v>0</v>
      </c>
      <c r="I65" s="69">
        <f t="shared" si="3"/>
        <v>30</v>
      </c>
      <c r="J65" s="69">
        <f t="shared" si="3"/>
        <v>0</v>
      </c>
      <c r="K65" s="69">
        <f t="shared" si="3"/>
        <v>0</v>
      </c>
      <c r="L65" s="69">
        <f t="shared" si="3"/>
        <v>0</v>
      </c>
      <c r="N65" s="25"/>
      <c r="O65" s="107"/>
      <c r="P65" s="25"/>
      <c r="Q65" s="77"/>
      <c r="R65" s="25"/>
      <c r="S65" s="77"/>
      <c r="T65" s="25"/>
      <c r="U65" s="25"/>
      <c r="V65" s="25"/>
      <c r="X65" s="25"/>
      <c r="Y65" s="77"/>
      <c r="Z65" s="25"/>
      <c r="AD65" s="21">
        <v>0</v>
      </c>
      <c r="AE65" s="21">
        <v>0</v>
      </c>
    </row>
    <row r="66" spans="1:31" ht="14.25" customHeight="1">
      <c r="A66" s="70" t="s">
        <v>43</v>
      </c>
      <c r="B66" s="64">
        <v>343</v>
      </c>
      <c r="C66" s="71">
        <v>2500</v>
      </c>
      <c r="D66" s="71">
        <f t="shared" si="2"/>
        <v>2230</v>
      </c>
      <c r="E66" s="71"/>
      <c r="F66" s="71">
        <v>2200</v>
      </c>
      <c r="G66" s="71"/>
      <c r="H66" s="71"/>
      <c r="I66" s="71">
        <v>30</v>
      </c>
      <c r="J66" s="71"/>
      <c r="K66" s="71"/>
      <c r="L66" s="71"/>
      <c r="N66" s="77"/>
      <c r="O66" s="107"/>
      <c r="P66" s="77"/>
      <c r="Q66" s="77"/>
      <c r="R66" s="77"/>
      <c r="S66" s="77"/>
      <c r="T66" s="77"/>
      <c r="U66" s="25"/>
      <c r="V66" s="25"/>
      <c r="X66" s="77"/>
      <c r="Y66" s="77"/>
      <c r="Z66" s="77"/>
      <c r="AD66" s="21">
        <v>0</v>
      </c>
      <c r="AE66" s="21">
        <v>0</v>
      </c>
    </row>
    <row r="67" spans="1:31" ht="14.25" customHeight="1">
      <c r="A67" s="75" t="s">
        <v>44</v>
      </c>
      <c r="B67" s="65">
        <v>38</v>
      </c>
      <c r="C67" s="71">
        <f>E67+F67+G67+I67+J67+K67+L67+T67</f>
        <v>0</v>
      </c>
      <c r="D67" s="71">
        <f t="shared" si="2"/>
        <v>0</v>
      </c>
      <c r="E67" s="71"/>
      <c r="F67" s="71"/>
      <c r="G67" s="71"/>
      <c r="H67" s="71"/>
      <c r="I67" s="71"/>
      <c r="J67" s="71"/>
      <c r="K67" s="71"/>
      <c r="L67" s="71"/>
      <c r="N67" s="77"/>
      <c r="O67" s="107"/>
      <c r="P67" s="77"/>
      <c r="Q67" s="77"/>
      <c r="R67" s="77"/>
      <c r="S67" s="77"/>
      <c r="T67" s="77"/>
      <c r="U67" s="25"/>
      <c r="V67" s="25"/>
      <c r="X67" s="77"/>
      <c r="Y67" s="77"/>
      <c r="Z67" s="77"/>
      <c r="AD67" s="21">
        <v>0</v>
      </c>
      <c r="AE67" s="21">
        <v>0</v>
      </c>
    </row>
    <row r="68" spans="1:31" ht="14.25" customHeight="1">
      <c r="A68" s="70" t="s">
        <v>45</v>
      </c>
      <c r="B68" s="64">
        <v>381</v>
      </c>
      <c r="C68" s="71"/>
      <c r="D68" s="71">
        <f t="shared" si="2"/>
        <v>0</v>
      </c>
      <c r="E68" s="71"/>
      <c r="F68" s="71"/>
      <c r="G68" s="71"/>
      <c r="H68" s="71"/>
      <c r="I68" s="71"/>
      <c r="J68" s="71"/>
      <c r="K68" s="71"/>
      <c r="L68" s="71"/>
      <c r="N68" s="77"/>
      <c r="O68" s="107"/>
      <c r="P68" s="77"/>
      <c r="Q68" s="77"/>
      <c r="R68" s="77"/>
      <c r="S68" s="77"/>
      <c r="T68" s="77"/>
      <c r="U68" s="25"/>
      <c r="V68" s="25"/>
      <c r="X68" s="77"/>
      <c r="Y68" s="77"/>
      <c r="Z68" s="77"/>
      <c r="AD68" s="21">
        <v>0</v>
      </c>
      <c r="AE68" s="21">
        <v>0</v>
      </c>
    </row>
    <row r="69" spans="1:31" ht="14.25" customHeight="1">
      <c r="A69" s="76" t="s">
        <v>46</v>
      </c>
      <c r="B69" s="63">
        <v>42</v>
      </c>
      <c r="C69" s="69">
        <f>C70+C71</f>
        <v>12000</v>
      </c>
      <c r="D69" s="106">
        <f t="shared" si="2"/>
        <v>54707</v>
      </c>
      <c r="E69" s="69">
        <f>E70+E71</f>
        <v>0</v>
      </c>
      <c r="F69" s="69">
        <f>F70+F71</f>
        <v>0</v>
      </c>
      <c r="G69" s="69">
        <f>G70+G71</f>
        <v>17531</v>
      </c>
      <c r="H69" s="69"/>
      <c r="I69" s="69">
        <f>I70+I71</f>
        <v>31000</v>
      </c>
      <c r="J69" s="69">
        <f>J70</f>
        <v>3676</v>
      </c>
      <c r="L69" s="69">
        <f>L70</f>
        <v>2500</v>
      </c>
      <c r="N69" s="25"/>
      <c r="O69" s="107"/>
      <c r="P69" s="25"/>
      <c r="Q69" s="77"/>
      <c r="R69" s="25"/>
      <c r="S69" s="77"/>
      <c r="T69" s="25"/>
      <c r="U69" s="25"/>
      <c r="V69" s="25"/>
      <c r="X69" s="25"/>
      <c r="Y69" s="77"/>
      <c r="Z69" s="25"/>
      <c r="AD69" s="21">
        <v>0</v>
      </c>
      <c r="AE69" s="21">
        <v>0</v>
      </c>
    </row>
    <row r="70" spans="1:31" ht="14.25" customHeight="1">
      <c r="A70" s="72" t="s">
        <v>47</v>
      </c>
      <c r="B70" s="64">
        <v>422</v>
      </c>
      <c r="C70" s="71">
        <v>6000</v>
      </c>
      <c r="D70" s="71">
        <f t="shared" si="2"/>
        <v>48707</v>
      </c>
      <c r="E70" s="71"/>
      <c r="F70" s="71"/>
      <c r="G70" s="71">
        <v>17531</v>
      </c>
      <c r="H70" s="71"/>
      <c r="I70" s="71">
        <v>25000</v>
      </c>
      <c r="J70" s="71">
        <v>3676</v>
      </c>
      <c r="K70" s="71"/>
      <c r="L70" s="71">
        <v>2500</v>
      </c>
      <c r="N70" s="77"/>
      <c r="O70" s="107"/>
      <c r="P70" s="77"/>
      <c r="Q70" s="77"/>
      <c r="R70" s="77"/>
      <c r="S70" s="77"/>
      <c r="T70" s="77"/>
      <c r="U70" s="25"/>
      <c r="V70" s="25"/>
      <c r="X70" s="77"/>
      <c r="Y70" s="77"/>
      <c r="Z70" s="77"/>
      <c r="AD70" s="21">
        <v>0</v>
      </c>
      <c r="AE70" s="21">
        <v>0</v>
      </c>
    </row>
    <row r="71" spans="1:31" ht="14.25" customHeight="1">
      <c r="A71" s="70" t="s">
        <v>48</v>
      </c>
      <c r="B71" s="64">
        <v>424</v>
      </c>
      <c r="C71" s="71">
        <v>6000</v>
      </c>
      <c r="D71" s="71">
        <f t="shared" si="2"/>
        <v>6000</v>
      </c>
      <c r="E71" s="71"/>
      <c r="F71" s="71"/>
      <c r="G71" s="71"/>
      <c r="H71" s="71"/>
      <c r="I71" s="71">
        <v>6000</v>
      </c>
      <c r="J71" s="71"/>
      <c r="K71" s="71"/>
      <c r="L71" s="71"/>
      <c r="N71" s="77"/>
      <c r="O71" s="107"/>
      <c r="P71" s="77"/>
      <c r="Q71" s="77"/>
      <c r="R71" s="77"/>
      <c r="S71" s="77"/>
      <c r="T71" s="77"/>
      <c r="U71" s="25"/>
      <c r="V71" s="25"/>
      <c r="X71" s="77"/>
      <c r="Y71" s="77"/>
      <c r="Z71" s="77"/>
      <c r="AD71" s="21">
        <v>0</v>
      </c>
      <c r="AE71" s="21">
        <v>0</v>
      </c>
    </row>
    <row r="72" spans="1:31" ht="14.25" customHeight="1">
      <c r="A72" s="70"/>
      <c r="B72" s="70"/>
      <c r="C72" s="69">
        <f>C73</f>
        <v>0</v>
      </c>
      <c r="D72" s="71">
        <f t="shared" si="2"/>
        <v>0</v>
      </c>
      <c r="E72" s="69"/>
      <c r="F72" s="69">
        <f>F73</f>
        <v>0</v>
      </c>
      <c r="G72" s="69">
        <f>G73</f>
        <v>0</v>
      </c>
      <c r="H72" s="69"/>
      <c r="I72" s="69"/>
      <c r="J72" s="69">
        <f>J73</f>
        <v>0</v>
      </c>
      <c r="K72" s="69">
        <f>K73</f>
        <v>0</v>
      </c>
      <c r="L72" s="69">
        <f>L73</f>
        <v>0</v>
      </c>
      <c r="N72" s="25"/>
      <c r="O72" s="107"/>
      <c r="P72" s="25"/>
      <c r="Q72" s="77"/>
      <c r="R72" s="25"/>
      <c r="S72" s="77"/>
      <c r="T72" s="25"/>
      <c r="U72" s="25"/>
      <c r="V72" s="25"/>
      <c r="X72" s="25"/>
      <c r="Y72" s="77"/>
      <c r="Z72" s="25"/>
      <c r="AD72" s="21">
        <v>0</v>
      </c>
      <c r="AE72" s="21">
        <v>0</v>
      </c>
    </row>
    <row r="73" spans="1:31" ht="14.25" customHeight="1">
      <c r="A73" s="70"/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N73" s="77"/>
      <c r="O73" s="107"/>
      <c r="P73" s="77"/>
      <c r="Q73" s="77"/>
      <c r="R73" s="77"/>
      <c r="S73" s="77"/>
      <c r="T73" s="77"/>
      <c r="U73" s="25"/>
      <c r="V73" s="25"/>
      <c r="X73" s="77"/>
      <c r="Y73" s="77"/>
      <c r="Z73" s="77"/>
      <c r="AD73" s="21">
        <v>0</v>
      </c>
      <c r="AE73" s="21">
        <v>0</v>
      </c>
    </row>
    <row r="74" spans="1:31" ht="14.25" customHeight="1" thickBot="1">
      <c r="A74" s="127" t="s">
        <v>19</v>
      </c>
      <c r="B74" s="128"/>
      <c r="C74" s="120">
        <f>C54+C59+C65+C69</f>
        <v>6266222</v>
      </c>
      <c r="D74" s="120">
        <f>E74+F74+G74+H74+I74+J74+K74+L74</f>
        <v>6273181</v>
      </c>
      <c r="E74" s="120">
        <f>E54+E59+E69</f>
        <v>4808948</v>
      </c>
      <c r="F74" s="120">
        <f>F54+F59+F65+F69</f>
        <v>510000</v>
      </c>
      <c r="G74" s="120">
        <f>G54+G59+G65+G69</f>
        <v>370231</v>
      </c>
      <c r="H74" s="120">
        <f>H54+H59+H65+H69</f>
        <v>41296</v>
      </c>
      <c r="I74" s="120">
        <f>I54+I59+I65+I69</f>
        <v>529530</v>
      </c>
      <c r="J74" s="120">
        <f>J54+J59+J65+J69</f>
        <v>3876</v>
      </c>
      <c r="K74" s="120">
        <f>K54+K59+K65+R69</f>
        <v>2800</v>
      </c>
      <c r="L74" s="120">
        <f>L54+L59+L65+L69</f>
        <v>6500</v>
      </c>
      <c r="N74" s="25"/>
      <c r="O74" s="107"/>
      <c r="P74" s="25"/>
      <c r="Q74" s="77"/>
      <c r="R74" s="25"/>
      <c r="S74" s="77"/>
      <c r="T74" s="25"/>
      <c r="U74" s="25"/>
      <c r="V74" s="25"/>
      <c r="X74" s="25"/>
      <c r="Y74" s="77"/>
      <c r="Z74" s="25"/>
      <c r="AD74" s="21">
        <v>0</v>
      </c>
      <c r="AE74" s="21">
        <v>0</v>
      </c>
    </row>
    <row r="75" spans="1:31" ht="14.25" customHeight="1" thickBot="1">
      <c r="A75" s="129" t="s">
        <v>20</v>
      </c>
      <c r="B75" s="130"/>
      <c r="C75" s="130"/>
      <c r="D75" s="132"/>
      <c r="E75" s="131"/>
      <c r="F75" s="193">
        <f>F74+G74+H74</f>
        <v>921527</v>
      </c>
      <c r="G75" s="193"/>
      <c r="H75" s="193"/>
      <c r="I75" s="137"/>
      <c r="J75" s="137"/>
      <c r="K75" s="138"/>
      <c r="L75" s="136"/>
      <c r="M75" s="135"/>
      <c r="N75" s="135"/>
      <c r="O75" s="135"/>
      <c r="P75" s="135"/>
      <c r="Q75" s="25"/>
      <c r="R75" s="25"/>
      <c r="S75" s="25"/>
      <c r="T75" s="25"/>
      <c r="U75" s="25"/>
      <c r="V75" s="77"/>
      <c r="X75" s="25"/>
      <c r="Y75" s="77"/>
      <c r="Z75" s="25"/>
      <c r="AA75" s="25"/>
      <c r="AB75" s="25"/>
      <c r="AC75" s="25"/>
      <c r="AD75" s="21">
        <v>0</v>
      </c>
      <c r="AE75" s="21">
        <v>0</v>
      </c>
    </row>
    <row r="76" spans="24:26" ht="15">
      <c r="X76" s="77"/>
      <c r="Y76" s="77"/>
      <c r="Z76" s="77"/>
    </row>
    <row r="77" spans="5:26" ht="15">
      <c r="E77" s="25" t="s">
        <v>75</v>
      </c>
      <c r="F77" s="25"/>
      <c r="G77" s="25"/>
      <c r="H77" s="25"/>
      <c r="I77" s="25"/>
      <c r="J77" s="25"/>
      <c r="K77" s="44"/>
      <c r="L77" s="44"/>
      <c r="M77" s="44"/>
      <c r="N77" s="44"/>
      <c r="X77" s="77"/>
      <c r="Y77" s="77"/>
      <c r="Z77" s="77"/>
    </row>
    <row r="78" spans="5:26" ht="15">
      <c r="E78" s="77" t="s">
        <v>99</v>
      </c>
      <c r="F78" s="77"/>
      <c r="G78" s="77"/>
      <c r="H78" s="77"/>
      <c r="I78" s="77"/>
      <c r="J78" s="77"/>
      <c r="K78" s="44"/>
      <c r="L78" s="44"/>
      <c r="X78" s="77"/>
      <c r="Y78" s="77"/>
      <c r="Z78" s="77"/>
    </row>
    <row r="79" spans="24:26" ht="15">
      <c r="X79" s="77"/>
      <c r="Y79" s="77"/>
      <c r="Z79" s="77"/>
    </row>
    <row r="80" spans="9:26" ht="15">
      <c r="I80" s="97" t="s">
        <v>58</v>
      </c>
      <c r="J80" s="97"/>
      <c r="K80" s="97"/>
      <c r="L80" s="97" t="s">
        <v>60</v>
      </c>
      <c r="M80" s="97"/>
      <c r="N80" s="97"/>
      <c r="X80" s="77"/>
      <c r="Y80" s="77"/>
      <c r="Z80" s="77"/>
    </row>
    <row r="81" spans="9:26" ht="15">
      <c r="I81" s="97" t="s">
        <v>59</v>
      </c>
      <c r="J81" s="97"/>
      <c r="K81" s="97"/>
      <c r="L81" s="97" t="s">
        <v>95</v>
      </c>
      <c r="M81" s="97"/>
      <c r="N81" s="97"/>
      <c r="X81" s="77"/>
      <c r="Y81" s="77"/>
      <c r="Z81" s="77"/>
    </row>
    <row r="82" spans="15:26" ht="15">
      <c r="O82" s="21"/>
      <c r="X82" s="77"/>
      <c r="Y82" s="77"/>
      <c r="Z82" s="77"/>
    </row>
    <row r="83" spans="15:26" ht="15">
      <c r="O83" s="44"/>
      <c r="P83" s="44"/>
      <c r="W83" s="45"/>
      <c r="X83" s="116"/>
      <c r="Y83" s="77"/>
      <c r="Z83" s="77"/>
    </row>
    <row r="84" spans="7:26" ht="15">
      <c r="G84" s="77"/>
      <c r="H84" s="77"/>
      <c r="I84" s="77"/>
      <c r="J84" s="77"/>
      <c r="K84" s="77"/>
      <c r="L84" s="77"/>
      <c r="M84" s="44"/>
      <c r="N84" s="44"/>
      <c r="O84" s="44"/>
      <c r="P84" s="44"/>
      <c r="W84" s="45"/>
      <c r="X84" s="116"/>
      <c r="Y84" s="77"/>
      <c r="Z84" s="77"/>
    </row>
    <row r="85" spans="7:26" ht="15">
      <c r="G85" s="77"/>
      <c r="H85" s="77"/>
      <c r="I85" s="77"/>
      <c r="J85" s="77"/>
      <c r="K85" s="77"/>
      <c r="L85" s="77"/>
      <c r="M85" s="44"/>
      <c r="N85" s="44"/>
      <c r="O85" s="44"/>
      <c r="P85" s="44"/>
      <c r="W85" s="101"/>
      <c r="X85" s="117"/>
      <c r="Y85" s="77"/>
      <c r="Z85" s="77"/>
    </row>
    <row r="86" spans="7:26" ht="15">
      <c r="G86" s="77"/>
      <c r="H86" s="77"/>
      <c r="I86" s="77"/>
      <c r="J86" s="77"/>
      <c r="K86" s="77"/>
      <c r="L86" s="77"/>
      <c r="M86" s="44"/>
      <c r="N86" s="44"/>
      <c r="O86" s="44"/>
      <c r="P86" s="44"/>
      <c r="W86" s="101"/>
      <c r="X86" s="117"/>
      <c r="Y86" s="77"/>
      <c r="Z86" s="77"/>
    </row>
    <row r="87" spans="7:26" ht="15">
      <c r="G87" s="25"/>
      <c r="H87" s="25"/>
      <c r="I87" s="25"/>
      <c r="J87" s="25"/>
      <c r="K87" s="25"/>
      <c r="L87" s="25"/>
      <c r="M87" s="44"/>
      <c r="N87" s="44"/>
      <c r="O87" s="44"/>
      <c r="P87" s="44"/>
      <c r="W87" s="45"/>
      <c r="X87" s="116"/>
      <c r="Y87" s="77"/>
      <c r="Z87" s="77"/>
    </row>
    <row r="88" spans="7:26" ht="15">
      <c r="G88" s="77"/>
      <c r="H88" s="77"/>
      <c r="I88" s="77"/>
      <c r="J88" s="77"/>
      <c r="K88" s="77"/>
      <c r="L88" s="77"/>
      <c r="M88" s="44"/>
      <c r="N88" s="44"/>
      <c r="O88" s="44"/>
      <c r="P88" s="44"/>
      <c r="W88" s="45"/>
      <c r="X88" s="116"/>
      <c r="Y88" s="77"/>
      <c r="Z88" s="77"/>
    </row>
    <row r="89" spans="7:26" ht="15">
      <c r="G89" s="77"/>
      <c r="H89" s="77"/>
      <c r="I89" s="77"/>
      <c r="J89" s="77"/>
      <c r="K89" s="77"/>
      <c r="L89" s="77"/>
      <c r="M89" s="44"/>
      <c r="N89" s="44"/>
      <c r="O89" s="44"/>
      <c r="P89" s="44"/>
      <c r="W89" s="45"/>
      <c r="X89" s="116"/>
      <c r="Y89" s="77"/>
      <c r="Z89" s="77"/>
    </row>
    <row r="90" spans="7:26" ht="15">
      <c r="G90" s="77"/>
      <c r="H90" s="77"/>
      <c r="I90" s="77"/>
      <c r="J90" s="77"/>
      <c r="K90" s="77"/>
      <c r="L90" s="77"/>
      <c r="M90" s="44"/>
      <c r="N90" s="44"/>
      <c r="O90" s="44"/>
      <c r="P90" s="44"/>
      <c r="W90" s="45"/>
      <c r="X90" s="116"/>
      <c r="Y90" s="77"/>
      <c r="Z90" s="77"/>
    </row>
    <row r="91" spans="7:26" ht="15">
      <c r="G91" s="77"/>
      <c r="H91" s="77"/>
      <c r="I91" s="77"/>
      <c r="J91" s="77"/>
      <c r="K91" s="77"/>
      <c r="L91" s="77"/>
      <c r="M91" s="44"/>
      <c r="N91" s="44"/>
      <c r="O91" s="44"/>
      <c r="P91" s="44"/>
      <c r="W91" s="45"/>
      <c r="X91" s="116"/>
      <c r="Y91" s="77"/>
      <c r="Z91" s="77"/>
    </row>
    <row r="92" spans="7:26" ht="15">
      <c r="G92" s="25"/>
      <c r="H92" s="25"/>
      <c r="I92" s="25"/>
      <c r="J92" s="25"/>
      <c r="K92" s="25"/>
      <c r="L92" s="25"/>
      <c r="M92" s="44"/>
      <c r="N92" s="44"/>
      <c r="O92" s="44"/>
      <c r="P92" s="44"/>
      <c r="X92" s="77"/>
      <c r="Y92" s="77"/>
      <c r="Z92" s="77"/>
    </row>
    <row r="93" spans="7:16" ht="15">
      <c r="G93" s="77"/>
      <c r="H93" s="77"/>
      <c r="I93" s="77"/>
      <c r="J93" s="77"/>
      <c r="K93" s="77"/>
      <c r="L93" s="77"/>
      <c r="M93" s="44"/>
      <c r="N93" s="44"/>
      <c r="O93" s="44"/>
      <c r="P93" s="44"/>
    </row>
    <row r="94" spans="7:16" ht="15">
      <c r="G94" s="77"/>
      <c r="H94" s="77"/>
      <c r="I94" s="77"/>
      <c r="J94" s="77"/>
      <c r="K94" s="77"/>
      <c r="L94" s="77"/>
      <c r="M94" s="44"/>
      <c r="N94" s="44"/>
      <c r="O94" s="44"/>
      <c r="P94" s="44"/>
    </row>
    <row r="95" spans="7:24" ht="15">
      <c r="G95" s="77"/>
      <c r="H95" s="77"/>
      <c r="I95" s="77"/>
      <c r="J95" s="77"/>
      <c r="K95" s="77"/>
      <c r="L95" s="77"/>
      <c r="M95" s="44"/>
      <c r="N95" s="44"/>
      <c r="O95" s="44"/>
      <c r="P95" s="44"/>
      <c r="W95" s="45"/>
      <c r="X95" s="45"/>
    </row>
    <row r="96" spans="7:24" ht="15">
      <c r="G96" s="25"/>
      <c r="H96" s="25"/>
      <c r="I96" s="25"/>
      <c r="J96" s="25"/>
      <c r="K96" s="25"/>
      <c r="L96" s="25"/>
      <c r="M96" s="44"/>
      <c r="N96" s="44"/>
      <c r="O96" s="44"/>
      <c r="P96" s="44"/>
      <c r="W96" s="45"/>
      <c r="X96" s="45"/>
    </row>
    <row r="97" spans="7:24" ht="15">
      <c r="G97" s="77"/>
      <c r="H97" s="77"/>
      <c r="I97" s="77"/>
      <c r="J97" s="77"/>
      <c r="K97" s="77"/>
      <c r="L97" s="77"/>
      <c r="M97" s="44"/>
      <c r="N97" s="44"/>
      <c r="O97" s="44"/>
      <c r="P97" s="44"/>
      <c r="W97" s="45"/>
      <c r="X97" s="45"/>
    </row>
    <row r="98" spans="7:24" ht="15">
      <c r="G98" s="77"/>
      <c r="H98" s="77"/>
      <c r="I98" s="77"/>
      <c r="J98" s="77"/>
      <c r="K98" s="77"/>
      <c r="L98" s="77"/>
      <c r="M98" s="44"/>
      <c r="N98" s="44"/>
      <c r="O98" s="44"/>
      <c r="P98" s="44"/>
      <c r="W98" s="45"/>
      <c r="X98" s="45"/>
    </row>
    <row r="99" spans="7:24" ht="15">
      <c r="G99" s="25"/>
      <c r="H99" s="25"/>
      <c r="I99" s="25"/>
      <c r="J99" s="25"/>
      <c r="K99" s="25"/>
      <c r="L99" s="25"/>
      <c r="W99" s="45"/>
      <c r="X99" s="45"/>
    </row>
    <row r="100" spans="7:24" ht="15">
      <c r="G100" s="77"/>
      <c r="H100" s="77"/>
      <c r="I100" s="77"/>
      <c r="J100" s="77"/>
      <c r="K100" s="77"/>
      <c r="L100" s="77"/>
      <c r="W100" s="45"/>
      <c r="X100" s="45"/>
    </row>
    <row r="101" spans="7:12" ht="15">
      <c r="G101" s="25"/>
      <c r="H101" s="25"/>
      <c r="I101" s="25"/>
      <c r="J101" s="25"/>
      <c r="K101" s="25"/>
      <c r="L101" s="25"/>
    </row>
  </sheetData>
  <sheetProtection/>
  <mergeCells count="3">
    <mergeCell ref="A4:AA4"/>
    <mergeCell ref="B2:T2"/>
    <mergeCell ref="F75:H75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Marija</cp:lastModifiedBy>
  <cp:lastPrinted>2014-12-22T10:45:50Z</cp:lastPrinted>
  <dcterms:created xsi:type="dcterms:W3CDTF">1996-10-14T23:33:28Z</dcterms:created>
  <dcterms:modified xsi:type="dcterms:W3CDTF">2015-03-17T13:49:18Z</dcterms:modified>
  <cp:category/>
  <cp:version/>
  <cp:contentType/>
  <cp:contentStatus/>
</cp:coreProperties>
</file>